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a.quist-kyei\Downloads\"/>
    </mc:Choice>
  </mc:AlternateContent>
  <xr:revisionPtr revIDLastSave="0" documentId="8_{74C2D776-9EAA-40D4-ABF0-3FAE4F6AB568}" xr6:coauthVersionLast="47" xr6:coauthVersionMax="47" xr10:uidLastSave="{00000000-0000-0000-0000-000000000000}"/>
  <bookViews>
    <workbookView xWindow="28680" yWindow="-120" windowWidth="29040" windowHeight="15720" xr2:uid="{C49DC9CF-8C90-42E8-9623-85145F90B072}"/>
  </bookViews>
  <sheets>
    <sheet name="GUIDANCE" sheetId="6" r:id="rId1"/>
    <sheet name="Schedule 17 Hours" sheetId="1" r:id="rId2"/>
    <sheet name="Tues 24th Dec Christmas Eve" sheetId="4" r:id="rId3"/>
    <sheet name="Friday 27th Dec" sheetId="5" r:id="rId4"/>
    <sheet name="Wed NYD" sheetId="3" r:id="rId5"/>
  </sheets>
  <definedNames>
    <definedName name="_xlnm._FilterDatabase" localSheetId="3" hidden="1">'Friday 27th Dec'!$A$2:$N$84</definedName>
    <definedName name="_xlnm._FilterDatabase" localSheetId="2" hidden="1">'Tues 24th Dec Christmas Eve'!$A$2:$O$81</definedName>
    <definedName name="_xlnm._FilterDatabase" localSheetId="4" hidden="1">'Wed NYD'!$A$2:$I$81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4" i="3" l="1"/>
  <c r="G80" i="5"/>
  <c r="F80" i="5"/>
  <c r="E81" i="5"/>
  <c r="F50" i="3"/>
  <c r="G50" i="3"/>
  <c r="F71" i="3"/>
  <c r="G71" i="3"/>
  <c r="F72" i="3"/>
  <c r="G72" i="3"/>
  <c r="F28" i="3"/>
  <c r="G28" i="3"/>
  <c r="F24" i="3"/>
  <c r="G24" i="3"/>
  <c r="F14" i="3"/>
  <c r="G14" i="3"/>
  <c r="F33" i="3"/>
  <c r="G33" i="3"/>
  <c r="F36" i="3"/>
  <c r="G36" i="3"/>
  <c r="F49" i="3"/>
  <c r="G49" i="3"/>
  <c r="F62" i="3"/>
  <c r="G62" i="3"/>
  <c r="F63" i="3"/>
  <c r="G63" i="3"/>
  <c r="F67" i="3"/>
  <c r="G67" i="3"/>
  <c r="F70" i="3"/>
  <c r="G70" i="3"/>
  <c r="F5" i="3"/>
  <c r="G5" i="3"/>
  <c r="F32" i="3"/>
  <c r="G32" i="3"/>
  <c r="F7" i="3"/>
  <c r="G7" i="3"/>
  <c r="F11" i="3"/>
  <c r="G11" i="3"/>
  <c r="F16" i="3"/>
  <c r="G16" i="3"/>
  <c r="F20" i="3"/>
  <c r="G20" i="3"/>
  <c r="F22" i="3"/>
  <c r="G22" i="3"/>
  <c r="F23" i="3"/>
  <c r="G23" i="3"/>
  <c r="F30" i="3"/>
  <c r="G30" i="3"/>
  <c r="F38" i="3"/>
  <c r="G38" i="3"/>
  <c r="F43" i="3"/>
  <c r="G43" i="3"/>
  <c r="F44" i="3"/>
  <c r="G44" i="3"/>
  <c r="F59" i="3"/>
  <c r="G59" i="3"/>
  <c r="F9" i="3"/>
  <c r="G9" i="3"/>
  <c r="F42" i="3"/>
  <c r="G42" i="3"/>
  <c r="F51" i="3"/>
  <c r="G51" i="3"/>
  <c r="F77" i="3"/>
  <c r="G77" i="3"/>
  <c r="F31" i="3"/>
  <c r="G31" i="3"/>
  <c r="F76" i="3"/>
  <c r="G76" i="3"/>
  <c r="F55" i="3"/>
  <c r="G55" i="3"/>
  <c r="F15" i="3"/>
  <c r="G15" i="3"/>
  <c r="F35" i="3"/>
  <c r="G35" i="3"/>
  <c r="F40" i="3"/>
  <c r="G40" i="3"/>
  <c r="F48" i="3"/>
  <c r="G48" i="3"/>
  <c r="F19" i="3"/>
  <c r="G19" i="3"/>
  <c r="F26" i="3"/>
  <c r="G26" i="3"/>
  <c r="F53" i="3"/>
  <c r="G53" i="3"/>
  <c r="F39" i="3"/>
  <c r="G39" i="3"/>
  <c r="F78" i="3"/>
  <c r="G78" i="3"/>
  <c r="F34" i="3"/>
  <c r="G34" i="3"/>
  <c r="F27" i="3"/>
  <c r="G27" i="3"/>
  <c r="F52" i="3"/>
  <c r="G52" i="3"/>
  <c r="F57" i="3"/>
  <c r="G57" i="3"/>
  <c r="F6" i="3"/>
  <c r="G6" i="3"/>
  <c r="F13" i="3"/>
  <c r="G13" i="3"/>
  <c r="F8" i="3"/>
  <c r="G8" i="3"/>
  <c r="F64" i="3"/>
  <c r="G64" i="3"/>
  <c r="F46" i="3"/>
  <c r="G46" i="3"/>
  <c r="F10" i="3"/>
  <c r="G10" i="3"/>
  <c r="F58" i="3"/>
  <c r="G58" i="3"/>
  <c r="F66" i="3"/>
  <c r="G66" i="3"/>
  <c r="F3" i="3"/>
  <c r="G3" i="3"/>
  <c r="F25" i="3"/>
  <c r="G25" i="3"/>
  <c r="F17" i="3"/>
  <c r="G17" i="3"/>
  <c r="F47" i="3"/>
  <c r="G47" i="3"/>
  <c r="F56" i="3"/>
  <c r="G56" i="3"/>
  <c r="F60" i="3"/>
  <c r="G60" i="3"/>
  <c r="F61" i="3"/>
  <c r="G61" i="3"/>
  <c r="F65" i="3"/>
  <c r="G65" i="3"/>
  <c r="F21" i="3"/>
  <c r="G21" i="3"/>
  <c r="F69" i="3"/>
  <c r="G69" i="3"/>
  <c r="G41" i="3"/>
  <c r="F41" i="3"/>
  <c r="E5" i="5" l="1"/>
  <c r="G5" i="5" s="1"/>
  <c r="E6" i="5"/>
  <c r="G6" i="5" s="1"/>
  <c r="E7" i="5"/>
  <c r="G7" i="5" s="1"/>
  <c r="E8" i="5"/>
  <c r="G8" i="5" s="1"/>
  <c r="E9" i="5"/>
  <c r="G9" i="5" s="1"/>
  <c r="E10" i="5"/>
  <c r="G10" i="5" s="1"/>
  <c r="E11" i="5"/>
  <c r="G11" i="5" s="1"/>
  <c r="E12" i="5"/>
  <c r="G12" i="5" s="1"/>
  <c r="E13" i="5"/>
  <c r="G13" i="5" s="1"/>
  <c r="E14" i="5"/>
  <c r="G14" i="5" s="1"/>
  <c r="E15" i="5"/>
  <c r="G15" i="5" s="1"/>
  <c r="E16" i="5"/>
  <c r="G16" i="5" s="1"/>
  <c r="E17" i="5"/>
  <c r="G17" i="5" s="1"/>
  <c r="E18" i="5"/>
  <c r="G18" i="5" s="1"/>
  <c r="E19" i="5"/>
  <c r="G19" i="5" s="1"/>
  <c r="E20" i="5"/>
  <c r="G20" i="5" s="1"/>
  <c r="E21" i="5"/>
  <c r="G21" i="5" s="1"/>
  <c r="E22" i="5"/>
  <c r="G22" i="5" s="1"/>
  <c r="E23" i="5"/>
  <c r="G23" i="5" s="1"/>
  <c r="E24" i="5"/>
  <c r="G24" i="5" s="1"/>
  <c r="E25" i="5"/>
  <c r="G25" i="5" s="1"/>
  <c r="E26" i="5"/>
  <c r="G26" i="5" s="1"/>
  <c r="E27" i="5"/>
  <c r="G27" i="5" s="1"/>
  <c r="E28" i="5"/>
  <c r="G28" i="5" s="1"/>
  <c r="E29" i="5"/>
  <c r="G29" i="5" s="1"/>
  <c r="E30" i="5"/>
  <c r="G30" i="5" s="1"/>
  <c r="E31" i="5"/>
  <c r="G31" i="5" s="1"/>
  <c r="E32" i="5"/>
  <c r="G32" i="5" s="1"/>
  <c r="E33" i="5"/>
  <c r="G33" i="5" s="1"/>
  <c r="E34" i="5"/>
  <c r="G34" i="5" s="1"/>
  <c r="E35" i="5"/>
  <c r="G35" i="5" s="1"/>
  <c r="E36" i="5"/>
  <c r="G36" i="5" s="1"/>
  <c r="E37" i="5"/>
  <c r="G37" i="5" s="1"/>
  <c r="E38" i="5"/>
  <c r="G38" i="5" s="1"/>
  <c r="E39" i="5"/>
  <c r="G39" i="5" s="1"/>
  <c r="E40" i="5"/>
  <c r="G40" i="5" s="1"/>
  <c r="E41" i="5"/>
  <c r="G41" i="5" s="1"/>
  <c r="E42" i="5"/>
  <c r="G42" i="5" s="1"/>
  <c r="E43" i="5"/>
  <c r="G43" i="5" s="1"/>
  <c r="E44" i="5"/>
  <c r="G44" i="5" s="1"/>
  <c r="E45" i="5"/>
  <c r="G45" i="5" s="1"/>
  <c r="E46" i="5"/>
  <c r="G46" i="5" s="1"/>
  <c r="E3" i="5"/>
  <c r="G3" i="5" s="1"/>
  <c r="E47" i="5"/>
  <c r="G47" i="5" s="1"/>
  <c r="E48" i="5"/>
  <c r="G48" i="5" s="1"/>
  <c r="E49" i="5"/>
  <c r="G49" i="5" s="1"/>
  <c r="E50" i="5"/>
  <c r="G50" i="5" s="1"/>
  <c r="E51" i="5"/>
  <c r="G51" i="5" s="1"/>
  <c r="E52" i="5"/>
  <c r="G52" i="5" s="1"/>
  <c r="E53" i="5"/>
  <c r="G53" i="5" s="1"/>
  <c r="E54" i="5"/>
  <c r="G54" i="5" s="1"/>
  <c r="E55" i="5"/>
  <c r="G55" i="5" s="1"/>
  <c r="E56" i="5"/>
  <c r="G56" i="5" s="1"/>
  <c r="E57" i="5"/>
  <c r="G57" i="5" s="1"/>
  <c r="E58" i="5"/>
  <c r="G58" i="5" s="1"/>
  <c r="E59" i="5"/>
  <c r="G59" i="5" s="1"/>
  <c r="E60" i="5"/>
  <c r="G60" i="5" s="1"/>
  <c r="E61" i="5"/>
  <c r="G61" i="5" s="1"/>
  <c r="E62" i="5"/>
  <c r="G62" i="5" s="1"/>
  <c r="E63" i="5"/>
  <c r="G63" i="5" s="1"/>
  <c r="E64" i="5"/>
  <c r="G64" i="5" s="1"/>
  <c r="E65" i="5"/>
  <c r="G65" i="5" s="1"/>
  <c r="E66" i="5"/>
  <c r="G66" i="5" s="1"/>
  <c r="E67" i="5"/>
  <c r="G67" i="5" s="1"/>
  <c r="E68" i="5"/>
  <c r="G68" i="5" s="1"/>
  <c r="E69" i="5"/>
  <c r="G69" i="5" s="1"/>
  <c r="E70" i="5"/>
  <c r="G70" i="5" s="1"/>
  <c r="E71" i="5"/>
  <c r="G71" i="5" s="1"/>
  <c r="E72" i="5"/>
  <c r="G72" i="5" s="1"/>
  <c r="E73" i="5"/>
  <c r="G73" i="5" s="1"/>
  <c r="E74" i="5"/>
  <c r="G74" i="5" s="1"/>
  <c r="E75" i="5"/>
  <c r="G75" i="5" s="1"/>
  <c r="E76" i="5"/>
  <c r="G76" i="5" s="1"/>
  <c r="E77" i="5"/>
  <c r="G77" i="5" s="1"/>
  <c r="E78" i="5"/>
  <c r="G78" i="5" s="1"/>
  <c r="E79" i="5"/>
  <c r="G79" i="5" s="1"/>
  <c r="G81" i="5"/>
  <c r="E82" i="5"/>
  <c r="G82" i="5" s="1"/>
  <c r="E83" i="5"/>
  <c r="G83" i="5" s="1"/>
  <c r="E84" i="5"/>
  <c r="G84" i="5" s="1"/>
  <c r="E4" i="5"/>
  <c r="G4" i="5" s="1"/>
  <c r="J78" i="3" l="1"/>
  <c r="J77" i="3"/>
  <c r="J81" i="3"/>
  <c r="J76" i="3"/>
  <c r="J75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80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79" i="3"/>
  <c r="J10" i="3"/>
  <c r="J9" i="3"/>
  <c r="J8" i="3"/>
  <c r="J7" i="3"/>
  <c r="J6" i="3"/>
  <c r="J5" i="3"/>
  <c r="J4" i="3"/>
  <c r="J3" i="3"/>
  <c r="E4" i="3"/>
  <c r="I4" i="3" s="1"/>
  <c r="E5" i="3"/>
  <c r="I5" i="3" s="1"/>
  <c r="E6" i="3"/>
  <c r="I6" i="3" s="1"/>
  <c r="E7" i="3"/>
  <c r="I7" i="3" s="1"/>
  <c r="E8" i="3"/>
  <c r="I8" i="3" s="1"/>
  <c r="E9" i="3"/>
  <c r="I9" i="3" s="1"/>
  <c r="E10" i="3"/>
  <c r="I10" i="3" s="1"/>
  <c r="E79" i="3"/>
  <c r="I79" i="3" s="1"/>
  <c r="E11" i="3"/>
  <c r="I11" i="3" s="1"/>
  <c r="E12" i="3"/>
  <c r="I12" i="3" s="1"/>
  <c r="E13" i="3"/>
  <c r="I13" i="3" s="1"/>
  <c r="E14" i="3"/>
  <c r="I14" i="3" s="1"/>
  <c r="E15" i="3"/>
  <c r="I15" i="3" s="1"/>
  <c r="E16" i="3"/>
  <c r="I16" i="3" s="1"/>
  <c r="E17" i="3"/>
  <c r="I17" i="3" s="1"/>
  <c r="E18" i="3"/>
  <c r="I18" i="3" s="1"/>
  <c r="E19" i="3"/>
  <c r="I19" i="3" s="1"/>
  <c r="E20" i="3"/>
  <c r="I20" i="3" s="1"/>
  <c r="E21" i="3"/>
  <c r="I21" i="3" s="1"/>
  <c r="E22" i="3"/>
  <c r="I22" i="3" s="1"/>
  <c r="E23" i="3"/>
  <c r="I23" i="3" s="1"/>
  <c r="E24" i="3"/>
  <c r="I24" i="3" s="1"/>
  <c r="E25" i="3"/>
  <c r="I25" i="3" s="1"/>
  <c r="E26" i="3"/>
  <c r="I26" i="3" s="1"/>
  <c r="E27" i="3"/>
  <c r="I27" i="3" s="1"/>
  <c r="E28" i="3"/>
  <c r="I28" i="3" s="1"/>
  <c r="E29" i="3"/>
  <c r="I29" i="3" s="1"/>
  <c r="E30" i="3"/>
  <c r="I30" i="3" s="1"/>
  <c r="E31" i="3"/>
  <c r="I31" i="3" s="1"/>
  <c r="E32" i="3"/>
  <c r="I32" i="3" s="1"/>
  <c r="E33" i="3"/>
  <c r="I33" i="3" s="1"/>
  <c r="E34" i="3"/>
  <c r="I34" i="3" s="1"/>
  <c r="E35" i="3"/>
  <c r="I35" i="3" s="1"/>
  <c r="E80" i="3"/>
  <c r="I80" i="3" s="1"/>
  <c r="E36" i="3"/>
  <c r="I36" i="3" s="1"/>
  <c r="E37" i="3"/>
  <c r="I37" i="3" s="1"/>
  <c r="E38" i="3"/>
  <c r="I38" i="3" s="1"/>
  <c r="E39" i="3"/>
  <c r="I39" i="3" s="1"/>
  <c r="E40" i="3"/>
  <c r="I40" i="3" s="1"/>
  <c r="E41" i="3"/>
  <c r="I41" i="3" s="1"/>
  <c r="E42" i="3"/>
  <c r="I42" i="3" s="1"/>
  <c r="E43" i="3"/>
  <c r="I43" i="3" s="1"/>
  <c r="E44" i="3"/>
  <c r="I44" i="3" s="1"/>
  <c r="E45" i="3"/>
  <c r="I45" i="3" s="1"/>
  <c r="E46" i="3"/>
  <c r="I46" i="3" s="1"/>
  <c r="E47" i="3"/>
  <c r="I47" i="3" s="1"/>
  <c r="E48" i="3"/>
  <c r="I48" i="3" s="1"/>
  <c r="E49" i="3"/>
  <c r="I49" i="3" s="1"/>
  <c r="E50" i="3"/>
  <c r="I50" i="3" s="1"/>
  <c r="E51" i="3"/>
  <c r="I51" i="3" s="1"/>
  <c r="E52" i="3"/>
  <c r="I52" i="3" s="1"/>
  <c r="E53" i="3"/>
  <c r="I53" i="3" s="1"/>
  <c r="E54" i="3"/>
  <c r="I54" i="3" s="1"/>
  <c r="E55" i="3"/>
  <c r="I55" i="3" s="1"/>
  <c r="E56" i="3"/>
  <c r="I56" i="3" s="1"/>
  <c r="E57" i="3"/>
  <c r="I57" i="3" s="1"/>
  <c r="E58" i="3"/>
  <c r="I58" i="3" s="1"/>
  <c r="E59" i="3"/>
  <c r="I59" i="3" s="1"/>
  <c r="E60" i="3"/>
  <c r="I60" i="3" s="1"/>
  <c r="E61" i="3"/>
  <c r="I61" i="3" s="1"/>
  <c r="E62" i="3"/>
  <c r="I62" i="3" s="1"/>
  <c r="E63" i="3"/>
  <c r="I63" i="3" s="1"/>
  <c r="E64" i="3"/>
  <c r="I64" i="3" s="1"/>
  <c r="E65" i="3"/>
  <c r="I65" i="3" s="1"/>
  <c r="E66" i="3"/>
  <c r="I66" i="3" s="1"/>
  <c r="E67" i="3"/>
  <c r="I67" i="3" s="1"/>
  <c r="E68" i="3"/>
  <c r="I68" i="3" s="1"/>
  <c r="E69" i="3"/>
  <c r="I69" i="3" s="1"/>
  <c r="E70" i="3"/>
  <c r="I70" i="3" s="1"/>
  <c r="E71" i="3"/>
  <c r="I71" i="3" s="1"/>
  <c r="E72" i="3"/>
  <c r="I72" i="3" s="1"/>
  <c r="E73" i="3"/>
  <c r="I73" i="3" s="1"/>
  <c r="E75" i="3"/>
  <c r="I75" i="3" s="1"/>
  <c r="E76" i="3"/>
  <c r="I76" i="3" s="1"/>
  <c r="E81" i="3"/>
  <c r="I81" i="3" s="1"/>
  <c r="E77" i="3"/>
  <c r="I77" i="3" s="1"/>
  <c r="E78" i="3"/>
  <c r="I78" i="3" s="1"/>
  <c r="E3" i="3"/>
  <c r="I3" i="3" s="1"/>
  <c r="F5" i="5" l="1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1" i="5"/>
  <c r="F82" i="5"/>
  <c r="F83" i="5"/>
  <c r="F84" i="5"/>
  <c r="F4" i="5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F43" i="4" s="1"/>
  <c r="E44" i="4"/>
  <c r="E45" i="4"/>
  <c r="E46" i="4"/>
  <c r="E47" i="4"/>
  <c r="E3" i="4"/>
  <c r="F3" i="4" s="1"/>
  <c r="E4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5" i="4"/>
  <c r="F5" i="4" s="1"/>
  <c r="E76" i="4"/>
  <c r="E77" i="4"/>
  <c r="E78" i="4"/>
  <c r="E79" i="4"/>
  <c r="E80" i="4"/>
  <c r="E81" i="4"/>
  <c r="E82" i="4"/>
  <c r="E7" i="4"/>
  <c r="G74" i="4" l="1"/>
  <c r="F74" i="4"/>
  <c r="G81" i="4"/>
  <c r="F81" i="4"/>
  <c r="G58" i="4"/>
  <c r="F58" i="4"/>
  <c r="G69" i="4"/>
  <c r="F69" i="4"/>
  <c r="G57" i="4"/>
  <c r="F57" i="4"/>
  <c r="G47" i="4"/>
  <c r="F47" i="4"/>
  <c r="G35" i="4"/>
  <c r="F35" i="4"/>
  <c r="G23" i="4"/>
  <c r="F23" i="4"/>
  <c r="G11" i="4"/>
  <c r="F11" i="4"/>
  <c r="G62" i="4"/>
  <c r="F62" i="4"/>
  <c r="G28" i="4"/>
  <c r="F28" i="4"/>
  <c r="G70" i="4"/>
  <c r="F70" i="4"/>
  <c r="G80" i="4"/>
  <c r="F80" i="4"/>
  <c r="G79" i="4"/>
  <c r="F79" i="4"/>
  <c r="G68" i="4"/>
  <c r="F68" i="4"/>
  <c r="G56" i="4"/>
  <c r="F56" i="4"/>
  <c r="G46" i="4"/>
  <c r="F46" i="4"/>
  <c r="G34" i="4"/>
  <c r="F34" i="4"/>
  <c r="G22" i="4"/>
  <c r="F22" i="4"/>
  <c r="G9" i="4"/>
  <c r="F9" i="4"/>
  <c r="G8" i="4"/>
  <c r="F8" i="4"/>
  <c r="G19" i="4"/>
  <c r="F19" i="4"/>
  <c r="G18" i="4"/>
  <c r="F18" i="4"/>
  <c r="G77" i="4"/>
  <c r="F77" i="4"/>
  <c r="G44" i="4"/>
  <c r="F44" i="4"/>
  <c r="G76" i="4"/>
  <c r="F76" i="4"/>
  <c r="G31" i="4"/>
  <c r="F31" i="4"/>
  <c r="G75" i="4"/>
  <c r="F75" i="4"/>
  <c r="G63" i="4"/>
  <c r="F63" i="4"/>
  <c r="G41" i="4"/>
  <c r="F41" i="4"/>
  <c r="G29" i="4"/>
  <c r="F29" i="4"/>
  <c r="G17" i="4"/>
  <c r="F17" i="4"/>
  <c r="G16" i="4"/>
  <c r="F16" i="4"/>
  <c r="G78" i="4"/>
  <c r="F78" i="4"/>
  <c r="G33" i="4"/>
  <c r="F33" i="4"/>
  <c r="G15" i="4"/>
  <c r="F15" i="4"/>
  <c r="G55" i="4"/>
  <c r="F55" i="4"/>
  <c r="G21" i="4"/>
  <c r="F21" i="4"/>
  <c r="G54" i="4"/>
  <c r="F54" i="4"/>
  <c r="G32" i="4"/>
  <c r="F32" i="4"/>
  <c r="G65" i="4"/>
  <c r="F65" i="4"/>
  <c r="G64" i="4"/>
  <c r="F64" i="4"/>
  <c r="G42" i="4"/>
  <c r="F42" i="4"/>
  <c r="G50" i="4"/>
  <c r="F50" i="4"/>
  <c r="G73" i="4"/>
  <c r="F73" i="4"/>
  <c r="G49" i="4"/>
  <c r="F49" i="4"/>
  <c r="G27" i="4"/>
  <c r="F27" i="4"/>
  <c r="G7" i="4"/>
  <c r="F7" i="4"/>
  <c r="G72" i="4"/>
  <c r="F72" i="4"/>
  <c r="G60" i="4"/>
  <c r="F60" i="4"/>
  <c r="G48" i="4"/>
  <c r="F48" i="4"/>
  <c r="G38" i="4"/>
  <c r="F38" i="4"/>
  <c r="G26" i="4"/>
  <c r="F26" i="4"/>
  <c r="G14" i="4"/>
  <c r="F14" i="4"/>
  <c r="G67" i="4"/>
  <c r="F67" i="4"/>
  <c r="G45" i="4"/>
  <c r="F45" i="4"/>
  <c r="G66" i="4"/>
  <c r="F66" i="4"/>
  <c r="G53" i="4"/>
  <c r="F53" i="4"/>
  <c r="G52" i="4"/>
  <c r="F52" i="4"/>
  <c r="G30" i="4"/>
  <c r="F30" i="4"/>
  <c r="G40" i="4"/>
  <c r="F40" i="4"/>
  <c r="G61" i="4"/>
  <c r="F61" i="4"/>
  <c r="G39" i="4"/>
  <c r="F39" i="4"/>
  <c r="G82" i="4"/>
  <c r="F82" i="4"/>
  <c r="G71" i="4"/>
  <c r="F71" i="4"/>
  <c r="G59" i="4"/>
  <c r="F59" i="4"/>
  <c r="G4" i="4"/>
  <c r="F4" i="4"/>
  <c r="G37" i="4"/>
  <c r="F37" i="4"/>
  <c r="G25" i="4"/>
  <c r="F25" i="4"/>
  <c r="G13" i="4"/>
  <c r="F13" i="4"/>
  <c r="G36" i="4"/>
  <c r="F36" i="4"/>
  <c r="G24" i="4"/>
  <c r="F24" i="4"/>
  <c r="G12" i="4"/>
  <c r="F12" i="4"/>
</calcChain>
</file>

<file path=xl/sharedStrings.xml><?xml version="1.0" encoding="utf-8"?>
<sst xmlns="http://schemas.openxmlformats.org/spreadsheetml/2006/main" count="2366" uniqueCount="620">
  <si>
    <t>STATION</t>
  </si>
  <si>
    <t>SCHEDULE 17 - TICKET OFFICE OPENING HOURS</t>
  </si>
  <si>
    <t>Monday</t>
  </si>
  <si>
    <t>Tuesday to Thursday</t>
  </si>
  <si>
    <t>Friday</t>
  </si>
  <si>
    <t>Saturday</t>
  </si>
  <si>
    <t>Sunday</t>
  </si>
  <si>
    <t>Acocks Green</t>
  </si>
  <si>
    <t>0700-1600</t>
  </si>
  <si>
    <t>0700-1800</t>
  </si>
  <si>
    <t>0800-1600</t>
  </si>
  <si>
    <t>Closed</t>
  </si>
  <si>
    <t>Adderley Park</t>
  </si>
  <si>
    <t>0700-1200</t>
  </si>
  <si>
    <t>0700-1000</t>
  </si>
  <si>
    <t>1200-1400</t>
  </si>
  <si>
    <t>0900-1400</t>
  </si>
  <si>
    <t>Apsley</t>
  </si>
  <si>
    <t>0600-1400, 1600-1900</t>
  </si>
  <si>
    <t>0600-1940</t>
  </si>
  <si>
    <t>0800-1445</t>
  </si>
  <si>
    <t>1000-1600</t>
  </si>
  <si>
    <t>Aston</t>
  </si>
  <si>
    <t>0700-1030, 1200-1800</t>
  </si>
  <si>
    <t>0700-1100, 1200-1800</t>
  </si>
  <si>
    <t>0700-1100, 1500-1800</t>
  </si>
  <si>
    <t>1100-1500</t>
  </si>
  <si>
    <t>Berkhamsted</t>
  </si>
  <si>
    <t>0600-2000</t>
  </si>
  <si>
    <t>0700-1900</t>
  </si>
  <si>
    <t>0800-1700</t>
  </si>
  <si>
    <t>Bletchley</t>
  </si>
  <si>
    <t>0600-2100</t>
  </si>
  <si>
    <t>Berkswell</t>
  </si>
  <si>
    <t>0700-1300</t>
  </si>
  <si>
    <t>1000-1300</t>
  </si>
  <si>
    <t>Bescot Stadium</t>
  </si>
  <si>
    <t>0700-0900</t>
  </si>
  <si>
    <t>0900-1100</t>
  </si>
  <si>
    <t>1000-1500</t>
  </si>
  <si>
    <t>Birmingham Snow Hill</t>
  </si>
  <si>
    <t>0600-2300</t>
  </si>
  <si>
    <t>0700-2300</t>
  </si>
  <si>
    <t>0800-2000</t>
  </si>
  <si>
    <t>Blake Street</t>
  </si>
  <si>
    <t>0600-1600</t>
  </si>
  <si>
    <t>0700-1400</t>
  </si>
  <si>
    <t>0900-1500</t>
  </si>
  <si>
    <t>Bournville</t>
  </si>
  <si>
    <t>0900-1600</t>
  </si>
  <si>
    <t>Butlers Lane</t>
  </si>
  <si>
    <t>0700-1300, 1500-1700</t>
  </si>
  <si>
    <t>0700-2100</t>
  </si>
  <si>
    <t>0800-1900</t>
  </si>
  <si>
    <t>Canley</t>
  </si>
  <si>
    <t>0700-1300, 1500-1800</t>
  </si>
  <si>
    <t>1000-1200</t>
  </si>
  <si>
    <t>Cheddington</t>
  </si>
  <si>
    <t>Chester Road</t>
  </si>
  <si>
    <t>0600-1900</t>
  </si>
  <si>
    <t>0700-2000</t>
  </si>
  <si>
    <t>Coleshill Parkway</t>
  </si>
  <si>
    <t>0600-2245</t>
  </si>
  <si>
    <t>1000-1700</t>
  </si>
  <si>
    <t>Coseley</t>
  </si>
  <si>
    <t>0615-1600</t>
  </si>
  <si>
    <t>0615-1400, 1600-1900</t>
  </si>
  <si>
    <t>0615-1900</t>
  </si>
  <si>
    <t>0915-1800</t>
  </si>
  <si>
    <t>Cradley Heath</t>
  </si>
  <si>
    <t>Droitwich Spa</t>
  </si>
  <si>
    <t>0800-1500</t>
  </si>
  <si>
    <t>Duddeston</t>
  </si>
  <si>
    <t>0800-1000</t>
  </si>
  <si>
    <t>Dudley Port</t>
  </si>
  <si>
    <t>0615-2000</t>
  </si>
  <si>
    <t>0900-1700</t>
  </si>
  <si>
    <t>Erdington</t>
  </si>
  <si>
    <t>0925-1600</t>
  </si>
  <si>
    <t>Five Ways</t>
  </si>
  <si>
    <t>0800-1800</t>
  </si>
  <si>
    <t>Four Oaks</t>
  </si>
  <si>
    <t>Gravelly Hill</t>
  </si>
  <si>
    <t>0600-1700</t>
  </si>
  <si>
    <t>Hagley</t>
  </si>
  <si>
    <t>Hall Green</t>
  </si>
  <si>
    <t>0625-1400</t>
  </si>
  <si>
    <t>0625-1900</t>
  </si>
  <si>
    <t>Hampton-in-Arden</t>
  </si>
  <si>
    <t>Hamstead</t>
  </si>
  <si>
    <t>0600-1300</t>
  </si>
  <si>
    <t>Hartford</t>
  </si>
  <si>
    <t>1035-1200</t>
  </si>
  <si>
    <t>0700-1500</t>
  </si>
  <si>
    <t>Hemel Hempstead</t>
  </si>
  <si>
    <t>Jewellery Quarter</t>
  </si>
  <si>
    <t>1600-1800</t>
  </si>
  <si>
    <t>1100-1300, 1500-1700</t>
  </si>
  <si>
    <t>Kidderminster</t>
  </si>
  <si>
    <t>0610-1900</t>
  </si>
  <si>
    <t>Kings Langley</t>
  </si>
  <si>
    <t>Kings Norton</t>
  </si>
  <si>
    <t>0930-1600</t>
  </si>
  <si>
    <t>Langley Green</t>
  </si>
  <si>
    <t>0700-1100</t>
  </si>
  <si>
    <t>Lea Hall</t>
  </si>
  <si>
    <t>0615-1800</t>
  </si>
  <si>
    <t>Leighton Buzzard</t>
  </si>
  <si>
    <t>Lichfield City</t>
  </si>
  <si>
    <t>0900-1900</t>
  </si>
  <si>
    <t>Lichfield Trent Valley</t>
  </si>
  <si>
    <t>London Euston</t>
  </si>
  <si>
    <t>0600-2325</t>
  </si>
  <si>
    <t>0745-2230</t>
  </si>
  <si>
    <t>Longbridge</t>
  </si>
  <si>
    <t>0930-1500</t>
  </si>
  <si>
    <t>Long Buckby</t>
  </si>
  <si>
    <t>0615-1100</t>
  </si>
  <si>
    <t>Lye</t>
  </si>
  <si>
    <t>Malvern Link</t>
  </si>
  <si>
    <t>0630-1300</t>
  </si>
  <si>
    <t>0630-1800</t>
  </si>
  <si>
    <t>0800-1400</t>
  </si>
  <si>
    <t>Marston Green</t>
  </si>
  <si>
    <t>Milton Keynes Central</t>
  </si>
  <si>
    <t>0445-2200</t>
  </si>
  <si>
    <t>0600-2200</t>
  </si>
  <si>
    <t>0645-2130</t>
  </si>
  <si>
    <t>Northampton</t>
  </si>
  <si>
    <t>0645-2000</t>
  </si>
  <si>
    <t>Northfield</t>
  </si>
  <si>
    <t>0920-1600</t>
  </si>
  <si>
    <t>Nuneaton</t>
  </si>
  <si>
    <t>0900-2100</t>
  </si>
  <si>
    <t>Old Hill</t>
  </si>
  <si>
    <t xml:space="preserve">0900-1600 </t>
  </si>
  <si>
    <t>Olton</t>
  </si>
  <si>
    <t>0700-1300, 1700-1900</t>
  </si>
  <si>
    <t>1100-1300</t>
  </si>
  <si>
    <t>Perry Barr</t>
  </si>
  <si>
    <t>Redditch</t>
  </si>
  <si>
    <t>Rowley Regis</t>
  </si>
  <si>
    <t>Sandwell &amp; Dudley</t>
  </si>
  <si>
    <t>0520-2000</t>
  </si>
  <si>
    <t>0520-1900</t>
  </si>
  <si>
    <t>Selly Oak</t>
  </si>
  <si>
    <t>Shenstone</t>
  </si>
  <si>
    <t>Shirley</t>
  </si>
  <si>
    <t>0630-1200</t>
  </si>
  <si>
    <t>0630-2000</t>
  </si>
  <si>
    <t>1000-1400</t>
  </si>
  <si>
    <t>Small Heath</t>
  </si>
  <si>
    <t>Smethwick Galton Bridge</t>
  </si>
  <si>
    <t>0615-1300</t>
  </si>
  <si>
    <t>Smethwick Rolfe Street</t>
  </si>
  <si>
    <t>Spring Road</t>
  </si>
  <si>
    <t>Stechford</t>
  </si>
  <si>
    <t>Stourbridge Junction</t>
  </si>
  <si>
    <t>Stourbridge Town</t>
  </si>
  <si>
    <t>0900-1800</t>
  </si>
  <si>
    <t>Stratford-upon-Avon</t>
  </si>
  <si>
    <t>Sutton Coldfield</t>
  </si>
  <si>
    <t>Tame Bridge Parkway</t>
  </si>
  <si>
    <t>Tamworth</t>
  </si>
  <si>
    <t>0610-2000</t>
  </si>
  <si>
    <t>0915-1645</t>
  </si>
  <si>
    <t>Telford Central</t>
  </si>
  <si>
    <t>The Hawthorns</t>
  </si>
  <si>
    <t>0700-1700</t>
  </si>
  <si>
    <t>Tile Hill</t>
  </si>
  <si>
    <t>0830-1400</t>
  </si>
  <si>
    <t>Tipton</t>
  </si>
  <si>
    <t>1100-1400</t>
  </si>
  <si>
    <t>Tring</t>
  </si>
  <si>
    <t>0715-1400</t>
  </si>
  <si>
    <t>Tyseley</t>
  </si>
  <si>
    <t>University</t>
  </si>
  <si>
    <t>Walsall</t>
  </si>
  <si>
    <t>0920-1645</t>
  </si>
  <si>
    <t>Watford Junction</t>
  </si>
  <si>
    <t>0530-2300</t>
  </si>
  <si>
    <t>0630-2230</t>
  </si>
  <si>
    <t>Wellington</t>
  </si>
  <si>
    <t>0800-1300</t>
  </si>
  <si>
    <t>Widney manor</t>
  </si>
  <si>
    <t>0600-1200</t>
  </si>
  <si>
    <t>1020-1300</t>
  </si>
  <si>
    <t>Winsford</t>
  </si>
  <si>
    <t>Witton</t>
  </si>
  <si>
    <t>Wolverton</t>
  </si>
  <si>
    <t>Worcester Foregate Street</t>
  </si>
  <si>
    <t>0900-1645</t>
  </si>
  <si>
    <t>Worcester Shrub Hill</t>
  </si>
  <si>
    <t>0600-1100</t>
  </si>
  <si>
    <t>Wylde Green</t>
  </si>
  <si>
    <t>0605-1900</t>
  </si>
  <si>
    <t>0800-2100</t>
  </si>
  <si>
    <t>Wythall</t>
  </si>
  <si>
    <t>Yardley Wood</t>
  </si>
  <si>
    <t>0630-1400</t>
  </si>
  <si>
    <t>0630-1900</t>
  </si>
  <si>
    <t>0930-1300</t>
  </si>
  <si>
    <t>24 hours</t>
  </si>
  <si>
    <t>ROSTERED HOURS (on Station - not just Ticket Office)</t>
  </si>
  <si>
    <t>Nil</t>
  </si>
  <si>
    <t>0645-1345</t>
  </si>
  <si>
    <t>0730-1430</t>
  </si>
  <si>
    <t>0845-1645</t>
  </si>
  <si>
    <t>0645-1415</t>
  </si>
  <si>
    <t>0645-1930</t>
  </si>
  <si>
    <t>0745-1710</t>
  </si>
  <si>
    <t>0600-1915</t>
  </si>
  <si>
    <t>0645-1915</t>
  </si>
  <si>
    <t>0530-2245</t>
  </si>
  <si>
    <t>0630-1330</t>
  </si>
  <si>
    <t>0745-1445</t>
  </si>
  <si>
    <t>0645-1330</t>
  </si>
  <si>
    <t>0645-1315</t>
  </si>
  <si>
    <t>0645-2115</t>
  </si>
  <si>
    <t>0745-1630</t>
  </si>
  <si>
    <t>0545-2015</t>
  </si>
  <si>
    <t>0645-2015</t>
  </si>
  <si>
    <t>0815-1615</t>
  </si>
  <si>
    <t>0645-1345, 1430-1830</t>
  </si>
  <si>
    <t>0545-1245</t>
  </si>
  <si>
    <t>0430-0030</t>
  </si>
  <si>
    <t>0545-2000</t>
  </si>
  <si>
    <t>0745-1515</t>
  </si>
  <si>
    <t>0545-1915</t>
  </si>
  <si>
    <t>0545-1955</t>
  </si>
  <si>
    <t>0745-1500</t>
  </si>
  <si>
    <t>0545-2030</t>
  </si>
  <si>
    <t>0745-1730</t>
  </si>
  <si>
    <t>0545-2115</t>
  </si>
  <si>
    <t>0645-1815</t>
  </si>
  <si>
    <t>0730-1730</t>
  </si>
  <si>
    <t>0745-1930</t>
  </si>
  <si>
    <t>0645-2030</t>
  </si>
  <si>
    <t>0745-1830</t>
  </si>
  <si>
    <t>0700-1430</t>
  </si>
  <si>
    <t>0745-1615</t>
  </si>
  <si>
    <t>0430-2230</t>
  </si>
  <si>
    <t>0530-2230</t>
  </si>
  <si>
    <t>0545-2300</t>
  </si>
  <si>
    <t>0930-1730</t>
  </si>
  <si>
    <t>0545-1845</t>
  </si>
  <si>
    <t>0645-1515</t>
  </si>
  <si>
    <t>0645-1245</t>
  </si>
  <si>
    <t>0530-2355</t>
  </si>
  <si>
    <t>0800-2359</t>
  </si>
  <si>
    <t>0555-2315</t>
  </si>
  <si>
    <t>0800-2330</t>
  </si>
  <si>
    <t>0545-2215</t>
  </si>
  <si>
    <t>0645-2215</t>
  </si>
  <si>
    <t>0745-2215</t>
  </si>
  <si>
    <t>0745-2015</t>
  </si>
  <si>
    <t>0745-2115</t>
  </si>
  <si>
    <t>0730-1930</t>
  </si>
  <si>
    <t>0645-1715</t>
  </si>
  <si>
    <t>0745-1915</t>
  </si>
  <si>
    <t>0650-1010</t>
  </si>
  <si>
    <t>0845-1915</t>
  </si>
  <si>
    <t>0540-2359</t>
  </si>
  <si>
    <t>0900-2359</t>
  </si>
  <si>
    <t>0830-1715</t>
  </si>
  <si>
    <t>0545-1315</t>
  </si>
  <si>
    <t>0845-1615</t>
  </si>
  <si>
    <t>0650-1050, 1130-1830</t>
  </si>
  <si>
    <t>0650-1110, 1130-1830</t>
  </si>
  <si>
    <t>0650-1110, 1230-1830</t>
  </si>
  <si>
    <t>1030-1830</t>
  </si>
  <si>
    <t>0845-1745</t>
  </si>
  <si>
    <t>0945-1915</t>
  </si>
  <si>
    <t>0600-1715</t>
  </si>
  <si>
    <t>0600-1445</t>
  </si>
  <si>
    <t>0605-2010</t>
  </si>
  <si>
    <t>0650-2010</t>
  </si>
  <si>
    <t>0845-1715</t>
  </si>
  <si>
    <t>0645-1810</t>
  </si>
  <si>
    <t>0745-1715</t>
  </si>
  <si>
    <t>0500-0005</t>
  </si>
  <si>
    <t>0800-2345</t>
  </si>
  <si>
    <t>0545-1930</t>
  </si>
  <si>
    <t>0630-1715</t>
  </si>
  <si>
    <t>0550-2010</t>
  </si>
  <si>
    <t>0750-2010</t>
  </si>
  <si>
    <t>0800-1930</t>
  </si>
  <si>
    <t>0830-1915</t>
  </si>
  <si>
    <t>0600-2015</t>
  </si>
  <si>
    <t>0530-1915</t>
  </si>
  <si>
    <t>0845-1730</t>
  </si>
  <si>
    <t>0520-2345</t>
  </si>
  <si>
    <t>0550-2345</t>
  </si>
  <si>
    <t>0830-2330</t>
  </si>
  <si>
    <t>0700-0025</t>
  </si>
  <si>
    <t>Great Malvern</t>
  </si>
  <si>
    <t>0645-1430</t>
  </si>
  <si>
    <t>0645-1615</t>
  </si>
  <si>
    <t>0615-1745</t>
  </si>
  <si>
    <t>0615-1815</t>
  </si>
  <si>
    <t>0630-1930</t>
  </si>
  <si>
    <t>0630-1315</t>
  </si>
  <si>
    <t>0830-1630</t>
  </si>
  <si>
    <t>0545-2245</t>
  </si>
  <si>
    <t>0845-1815</t>
  </si>
  <si>
    <t>0630-1915</t>
  </si>
  <si>
    <t>0830-1830</t>
  </si>
  <si>
    <t>0830-1530</t>
  </si>
  <si>
    <t>1500-1900</t>
  </si>
  <si>
    <t>1000-1800</t>
  </si>
  <si>
    <t>0500-0015</t>
  </si>
  <si>
    <t>0645-1045</t>
  </si>
  <si>
    <t>0610-1455</t>
  </si>
  <si>
    <t>0610-1930</t>
  </si>
  <si>
    <t>0615-1500</t>
  </si>
  <si>
    <t>0615-1915</t>
  </si>
  <si>
    <t>0615-1315</t>
  </si>
  <si>
    <t>0615-2010</t>
  </si>
  <si>
    <t>0745-2010</t>
  </si>
  <si>
    <t>0545-1230</t>
  </si>
  <si>
    <t>0745-1545</t>
  </si>
  <si>
    <t>From 0700</t>
  </si>
  <si>
    <t>1000-1500, 1700-1900</t>
  </si>
  <si>
    <t>0700-1400, 1600-1900</t>
  </si>
  <si>
    <t>0545-1145</t>
  </si>
  <si>
    <t>0630-2200</t>
  </si>
  <si>
    <t>0630-2359</t>
  </si>
  <si>
    <t>0745-2345</t>
  </si>
  <si>
    <t>0630-1830</t>
  </si>
  <si>
    <t>Station</t>
  </si>
  <si>
    <t>STP First</t>
  </si>
  <si>
    <t>05:46</t>
  </si>
  <si>
    <t>23:35</t>
  </si>
  <si>
    <t>05:53</t>
  </si>
  <si>
    <t>23:59</t>
  </si>
  <si>
    <t>Yes</t>
  </si>
  <si>
    <t>05:56</t>
  </si>
  <si>
    <t>24:18</t>
  </si>
  <si>
    <t>06:14</t>
  </si>
  <si>
    <t>23:29</t>
  </si>
  <si>
    <t>05:58</t>
  </si>
  <si>
    <t>23:48</t>
  </si>
  <si>
    <t>04:06</t>
  </si>
  <si>
    <t>26:07</t>
  </si>
  <si>
    <t>05:47</t>
  </si>
  <si>
    <t>24:03</t>
  </si>
  <si>
    <t>23:43</t>
  </si>
  <si>
    <t>21:29</t>
  </si>
  <si>
    <t>05:54</t>
  </si>
  <si>
    <t>06:08</t>
  </si>
  <si>
    <t>03:58</t>
  </si>
  <si>
    <t>26:15</t>
  </si>
  <si>
    <t>05:52</t>
  </si>
  <si>
    <t>25:03</t>
  </si>
  <si>
    <t>06:12</t>
  </si>
  <si>
    <t>23:31</t>
  </si>
  <si>
    <t>05:41</t>
  </si>
  <si>
    <t>23:44</t>
  </si>
  <si>
    <t>23:36</t>
  </si>
  <si>
    <t>24:08</t>
  </si>
  <si>
    <t>05:32</t>
  </si>
  <si>
    <t>06:10</t>
  </si>
  <si>
    <t>23:41</t>
  </si>
  <si>
    <t>05:37</t>
  </si>
  <si>
    <t>23:37</t>
  </si>
  <si>
    <t>03:33</t>
  </si>
  <si>
    <t>26:37</t>
  </si>
  <si>
    <t>05:17</t>
  </si>
  <si>
    <t>23:55</t>
  </si>
  <si>
    <t>05:55</t>
  </si>
  <si>
    <t>23:57</t>
  </si>
  <si>
    <t>23:46</t>
  </si>
  <si>
    <t>23:58</t>
  </si>
  <si>
    <t>08:25</t>
  </si>
  <si>
    <t>05:49</t>
  </si>
  <si>
    <t>25:10</t>
  </si>
  <si>
    <t>06:03</t>
  </si>
  <si>
    <t>23:54</t>
  </si>
  <si>
    <t>23:21</t>
  </si>
  <si>
    <t>05:34</t>
  </si>
  <si>
    <t>24:23</t>
  </si>
  <si>
    <t>23:32</t>
  </si>
  <si>
    <t>23:40</t>
  </si>
  <si>
    <t>05:51</t>
  </si>
  <si>
    <t>23:27</t>
  </si>
  <si>
    <t>05:25</t>
  </si>
  <si>
    <t>23:25</t>
  </si>
  <si>
    <t>05:19</t>
  </si>
  <si>
    <t>23:56</t>
  </si>
  <si>
    <t>05:45</t>
  </si>
  <si>
    <t>24:06</t>
  </si>
  <si>
    <t>05:40</t>
  </si>
  <si>
    <t>24:02</t>
  </si>
  <si>
    <t>23:26</t>
  </si>
  <si>
    <t>23:34</t>
  </si>
  <si>
    <t>06:34</t>
  </si>
  <si>
    <t>23:49</t>
  </si>
  <si>
    <t>24:58</t>
  </si>
  <si>
    <t>05:48</t>
  </si>
  <si>
    <t>24:04</t>
  </si>
  <si>
    <t>23:47</t>
  </si>
  <si>
    <t>06:07</t>
  </si>
  <si>
    <t>04:02</t>
  </si>
  <si>
    <t>26:10</t>
  </si>
  <si>
    <t>06:57</t>
  </si>
  <si>
    <t>23:42</t>
  </si>
  <si>
    <t>06:02</t>
  </si>
  <si>
    <t>04:09</t>
  </si>
  <si>
    <t>26:03</t>
  </si>
  <si>
    <t>24:01</t>
  </si>
  <si>
    <t>23:50</t>
  </si>
  <si>
    <t>23:52</t>
  </si>
  <si>
    <t>24:48</t>
  </si>
  <si>
    <t>24:20</t>
  </si>
  <si>
    <t>23:15</t>
  </si>
  <si>
    <t>03:41</t>
  </si>
  <si>
    <t>26:30</t>
  </si>
  <si>
    <t>21:49</t>
  </si>
  <si>
    <t>05:50</t>
  </si>
  <si>
    <t>23:33</t>
  </si>
  <si>
    <t>04:37</t>
  </si>
  <si>
    <t>25:39</t>
  </si>
  <si>
    <t>06:01</t>
  </si>
  <si>
    <t>24:51</t>
  </si>
  <si>
    <t>03:30</t>
  </si>
  <si>
    <t>26:46</t>
  </si>
  <si>
    <t>03:53</t>
  </si>
  <si>
    <t>23:53</t>
  </si>
  <si>
    <t>23:45</t>
  </si>
  <si>
    <t>23:30</t>
  </si>
  <si>
    <t>05:44</t>
  </si>
  <si>
    <t>23:38</t>
  </si>
  <si>
    <t>06:04</t>
  </si>
  <si>
    <t>23:51</t>
  </si>
  <si>
    <t>24:14</t>
  </si>
  <si>
    <t>06:28</t>
  </si>
  <si>
    <t>24:11</t>
  </si>
  <si>
    <t>24:19</t>
  </si>
  <si>
    <t>06:36</t>
  </si>
  <si>
    <t>23:08</t>
  </si>
  <si>
    <t>05:43</t>
  </si>
  <si>
    <t>05:38</t>
  </si>
  <si>
    <t>23:39</t>
  </si>
  <si>
    <t>07:06</t>
  </si>
  <si>
    <t>25:06</t>
  </si>
  <si>
    <t>26:20</t>
  </si>
  <si>
    <t>04:14</t>
  </si>
  <si>
    <t>25:58</t>
  </si>
  <si>
    <t>Widney Manor</t>
  </si>
  <si>
    <t>05:33</t>
  </si>
  <si>
    <t>04:25</t>
  </si>
  <si>
    <t>25:50</t>
  </si>
  <si>
    <t>05:57</t>
  </si>
  <si>
    <t>06:31</t>
  </si>
  <si>
    <t>08:22</t>
  </si>
  <si>
    <t>22:05</t>
  </si>
  <si>
    <t>10:54</t>
  </si>
  <si>
    <t>08:41</t>
  </si>
  <si>
    <t>09:17</t>
  </si>
  <si>
    <t>10:26</t>
  </si>
  <si>
    <t>09:03</t>
  </si>
  <si>
    <t>08:50</t>
  </si>
  <si>
    <t>24:10</t>
  </si>
  <si>
    <t>11:05</t>
  </si>
  <si>
    <t>06:33</t>
  </si>
  <si>
    <t>06:30</t>
  </si>
  <si>
    <t>08:35</t>
  </si>
  <si>
    <t>11:02</t>
  </si>
  <si>
    <t>08:14</t>
  </si>
  <si>
    <t>10:51</t>
  </si>
  <si>
    <t>09:10</t>
  </si>
  <si>
    <t>08:49</t>
  </si>
  <si>
    <t>23:19</t>
  </si>
  <si>
    <t>21:21</t>
  </si>
  <si>
    <t>08:04</t>
  </si>
  <si>
    <t>10:29</t>
  </si>
  <si>
    <t>08:26</t>
  </si>
  <si>
    <t>10:48</t>
  </si>
  <si>
    <t>10:46</t>
  </si>
  <si>
    <t>09:00</t>
  </si>
  <si>
    <t>08:55</t>
  </si>
  <si>
    <t>07:02</t>
  </si>
  <si>
    <t>09:34</t>
  </si>
  <si>
    <t>08:28</t>
  </si>
  <si>
    <t>09:06</t>
  </si>
  <si>
    <t>08:45</t>
  </si>
  <si>
    <t>07:09</t>
  </si>
  <si>
    <t>08:38</t>
  </si>
  <si>
    <t>09:23</t>
  </si>
  <si>
    <t>11:00</t>
  </si>
  <si>
    <t>06:40</t>
  </si>
  <si>
    <t>11:13</t>
  </si>
  <si>
    <t>08:48</t>
  </si>
  <si>
    <t>08:44</t>
  </si>
  <si>
    <t>08:52</t>
  </si>
  <si>
    <t>07:39</t>
  </si>
  <si>
    <t>11:04</t>
  </si>
  <si>
    <t>09:09</t>
  </si>
  <si>
    <t>08:19</t>
  </si>
  <si>
    <t>22:07</t>
  </si>
  <si>
    <t>10:20</t>
  </si>
  <si>
    <t>08:42</t>
  </si>
  <si>
    <t>08:32</t>
  </si>
  <si>
    <t>11:09</t>
  </si>
  <si>
    <t>08:56</t>
  </si>
  <si>
    <t>08:17</t>
  </si>
  <si>
    <t>21:09</t>
  </si>
  <si>
    <t>10:57</t>
  </si>
  <si>
    <t>21:05</t>
  </si>
  <si>
    <t>21:01</t>
  </si>
  <si>
    <t>09:11</t>
  </si>
  <si>
    <t>08:18</t>
  </si>
  <si>
    <t>06:52</t>
  </si>
  <si>
    <t>07:14</t>
  </si>
  <si>
    <t>08:12</t>
  </si>
  <si>
    <t>22:14</t>
  </si>
  <si>
    <t>06:35</t>
  </si>
  <si>
    <t>21:07</t>
  </si>
  <si>
    <t>20:51</t>
  </si>
  <si>
    <t>20:36</t>
  </si>
  <si>
    <t>21:00</t>
  </si>
  <si>
    <t>20:04</t>
  </si>
  <si>
    <t>20:42</t>
  </si>
  <si>
    <t>20:41</t>
  </si>
  <si>
    <t>20:39</t>
  </si>
  <si>
    <t>20:38</t>
  </si>
  <si>
    <t>20:11</t>
  </si>
  <si>
    <t>20:59</t>
  </si>
  <si>
    <t>20:58</t>
  </si>
  <si>
    <t>20:52</t>
  </si>
  <si>
    <t>21:02</t>
  </si>
  <si>
    <t>20:27</t>
  </si>
  <si>
    <t>20:56</t>
  </si>
  <si>
    <t>20:57</t>
  </si>
  <si>
    <t>20:55</t>
  </si>
  <si>
    <t>20:44</t>
  </si>
  <si>
    <t>20:35</t>
  </si>
  <si>
    <t>20:48</t>
  </si>
  <si>
    <t>20:47</t>
  </si>
  <si>
    <t>20:43</t>
  </si>
  <si>
    <t>20:31</t>
  </si>
  <si>
    <t>21:04</t>
  </si>
  <si>
    <t>20:54</t>
  </si>
  <si>
    <t>20:34</t>
  </si>
  <si>
    <t>20:53</t>
  </si>
  <si>
    <t>20:50</t>
  </si>
  <si>
    <t>06:05</t>
  </si>
  <si>
    <t>20:37</t>
  </si>
  <si>
    <t>20:01</t>
  </si>
  <si>
    <t>21:16</t>
  </si>
  <si>
    <t>20:09</t>
  </si>
  <si>
    <t>21:28</t>
  </si>
  <si>
    <t>05:12</t>
  </si>
  <si>
    <t>05:39</t>
  </si>
  <si>
    <t>05:21</t>
  </si>
  <si>
    <t>06:18</t>
  </si>
  <si>
    <t>Schedule 17</t>
  </si>
  <si>
    <t>Start</t>
  </si>
  <si>
    <t>Suggestion</t>
  </si>
  <si>
    <t>Close</t>
  </si>
  <si>
    <t>No Change</t>
  </si>
  <si>
    <t>0800-1200</t>
  </si>
  <si>
    <t>1000-1900</t>
  </si>
  <si>
    <t>1000-2000</t>
  </si>
  <si>
    <t>0700-1940</t>
  </si>
  <si>
    <t>1100-1900</t>
  </si>
  <si>
    <t>0900-2000</t>
  </si>
  <si>
    <t>0800-1100</t>
  </si>
  <si>
    <t>1100-1800</t>
  </si>
  <si>
    <t>20:40</t>
  </si>
  <si>
    <t>21:34</t>
  </si>
  <si>
    <t>21:57</t>
  </si>
  <si>
    <t>21:06</t>
  </si>
  <si>
    <t>21:39</t>
  </si>
  <si>
    <t>05:06</t>
  </si>
  <si>
    <t>07:37</t>
  </si>
  <si>
    <t>07:48</t>
  </si>
  <si>
    <t>07:51</t>
  </si>
  <si>
    <t>N/A</t>
  </si>
  <si>
    <t>0500</t>
  </si>
  <si>
    <t>Time of First Train</t>
  </si>
  <si>
    <t xml:space="preserve">Time of Last Train </t>
  </si>
  <si>
    <t>Changes vs Sch 17 hours?</t>
  </si>
  <si>
    <t>Y</t>
  </si>
  <si>
    <t>N</t>
  </si>
  <si>
    <t>Prosposed Ticket Office Xmas Closure</t>
  </si>
  <si>
    <t>Christmas Eve Proposed Schedule 17 Hours</t>
  </si>
  <si>
    <t>Proposed Ticket Office Xmas Opening</t>
  </si>
  <si>
    <t>0700, 1200</t>
  </si>
  <si>
    <t>0615, 1600</t>
  </si>
  <si>
    <t>1100, 1800</t>
  </si>
  <si>
    <t>1400, 1900</t>
  </si>
  <si>
    <t>0700, 1700</t>
  </si>
  <si>
    <t>1300, 1900</t>
  </si>
  <si>
    <t>Friday 27th December Proposed Schedule 17 Hours</t>
  </si>
  <si>
    <t>TT Changes vs. Base Timetable?</t>
  </si>
  <si>
    <t>Comment</t>
  </si>
  <si>
    <t>Early ticket office closure</t>
  </si>
  <si>
    <t>Comments</t>
  </si>
  <si>
    <t>Wednesday 1st January 2025 Proposed Schedule 17 Hours</t>
  </si>
  <si>
    <t>Later opening hours as the first services are later than base timetable</t>
  </si>
  <si>
    <t>0600</t>
  </si>
  <si>
    <t>Late ticket office opening due to later start up of services (Sunday timetable)</t>
  </si>
  <si>
    <t>All day closure due to later start up of services (Sunday timetable)</t>
  </si>
  <si>
    <t xml:space="preserve">All day closure due to later start up of services (Sunday timetable) &amp; engineering works </t>
  </si>
  <si>
    <t xml:space="preserve">Late ticket office opening due to later start up of services (Sunday timetable) &amp; engineering works </t>
  </si>
  <si>
    <t>Wolverhampton</t>
  </si>
  <si>
    <t>05:30</t>
  </si>
  <si>
    <t>0530</t>
  </si>
  <si>
    <t>05:29</t>
  </si>
  <si>
    <t>24:28</t>
  </si>
  <si>
    <t>0800</t>
  </si>
  <si>
    <t>0800-2230</t>
  </si>
  <si>
    <t>GUIDANCE</t>
  </si>
  <si>
    <t>Each tab indiciates proposed Schedule 17 changes for the following dates:</t>
  </si>
  <si>
    <t>- Christmas Eve (Tues 24th December 2024)</t>
  </si>
  <si>
    <t>- Friday 27th December 2024</t>
  </si>
  <si>
    <t>- Wednesday 1st January 2025</t>
  </si>
  <si>
    <t>Please note WMT requests all booking offices are closed on Wednesday 25th and Thursday 26th December due to no train services on these days.</t>
  </si>
  <si>
    <t>Proposed changes are indicated by gold highlighting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</si>
</sst>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0"/>
      <name val="Arial"/>
    </font>
    <font>
      <sz val="10"/>
      <name val="Tahoma"/>
      <family val="2"/>
    </font>
    <font>
      <sz val="8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1" xfId="0" applyFont="1" applyBorder="1"/>
    <xf numFmtId="164" fontId="1" fillId="0" borderId="0" xfId="0" applyNumberFormat="1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" fillId="4" borderId="1" xfId="0" applyFont="1" applyFill="1" applyBorder="1"/>
    <xf numFmtId="0" fontId="7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/>
    </xf>
    <xf numFmtId="0" fontId="0" fillId="0" borderId="1" xfId="0" applyBorder="1"/>
    <xf numFmtId="0" fontId="5" fillId="0" borderId="0" xfId="0" applyFont="1"/>
    <xf numFmtId="0" fontId="0" fillId="0" borderId="0" xfId="0" applyAlignment="1">
      <alignment wrapText="1"/>
    </xf>
    <xf numFmtId="0" fontId="4" fillId="0" borderId="1" xfId="0" applyFont="1" applyBorder="1" applyAlignment="1">
      <alignment wrapText="1"/>
    </xf>
    <xf numFmtId="0" fontId="4" fillId="4" borderId="1" xfId="0" applyFont="1" applyFill="1" applyBorder="1"/>
    <xf numFmtId="0" fontId="5" fillId="2" borderId="2" xfId="0" applyFont="1" applyFill="1" applyBorder="1"/>
    <xf numFmtId="0" fontId="6" fillId="2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quotePrefix="1" applyFont="1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4" borderId="1" xfId="0" applyFont="1" applyFill="1" applyBorder="1" applyAlignment="1">
      <alignment horizontal="left" wrapText="1"/>
    </xf>
    <xf numFmtId="0" fontId="4" fillId="0" borderId="1" xfId="0" quotePrefix="1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20" fontId="4" fillId="4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wrapText="1"/>
    </xf>
    <xf numFmtId="0" fontId="7" fillId="4" borderId="1" xfId="0" quotePrefix="1" applyFont="1" applyFill="1" applyBorder="1" applyAlignment="1">
      <alignment horizontal="center"/>
    </xf>
    <xf numFmtId="0" fontId="4" fillId="0" borderId="0" xfId="0" quotePrefix="1" applyFont="1"/>
    <xf numFmtId="0" fontId="3" fillId="0" borderId="1" xfId="0" applyFont="1" applyBorder="1"/>
  </cellXfs>
  <cellStyles count="1">
    <cellStyle name="Normal" xfId="0" builtinId="0"/>
  </cellStyles>
  <dxfs count="2">
    <dxf>
      <fill>
        <patternFill patternType="solid">
          <fgColor rgb="FFFFF2CC"/>
          <bgColor rgb="FF000000"/>
        </patternFill>
      </fill>
    </dxf>
    <dxf>
      <fill>
        <patternFill patternType="solid">
          <fgColor rgb="FFFFF2CC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ADBE3-541F-4645-A4DE-FF74CCD144A4}">
  <dimension ref="B2:B11"/>
  <sheetViews>
    <sheetView showGridLines="0" tabSelected="1" workbookViewId="0">
      <selection activeCell="B2" sqref="B2"/>
    </sheetView>
  </sheetViews>
  <sheetFormatPr defaultRowHeight="12.5" x14ac:dyDescent="0.25"/>
  <sheetData>
    <row r="2" spans="2:2" ht="13" x14ac:dyDescent="0.3">
      <c r="B2" s="24" t="s">
        <v>613</v>
      </c>
    </row>
    <row r="4" spans="2:2" x14ac:dyDescent="0.25">
      <c r="B4" s="7" t="s">
        <v>614</v>
      </c>
    </row>
    <row r="5" spans="2:2" x14ac:dyDescent="0.25">
      <c r="B5" s="48" t="s">
        <v>615</v>
      </c>
    </row>
    <row r="6" spans="2:2" x14ac:dyDescent="0.25">
      <c r="B6" s="48" t="s">
        <v>616</v>
      </c>
    </row>
    <row r="7" spans="2:2" x14ac:dyDescent="0.25">
      <c r="B7" s="48" t="s">
        <v>617</v>
      </c>
    </row>
    <row r="8" spans="2:2" x14ac:dyDescent="0.25">
      <c r="B8" s="48"/>
    </row>
    <row r="9" spans="2:2" x14ac:dyDescent="0.25">
      <c r="B9" s="7" t="s">
        <v>619</v>
      </c>
    </row>
    <row r="11" spans="2:2" x14ac:dyDescent="0.25">
      <c r="B11" s="7" t="s">
        <v>618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C86F3-F5FE-44B5-A268-8E1C896D7636}">
  <dimension ref="A2:K109"/>
  <sheetViews>
    <sheetView workbookViewId="0"/>
  </sheetViews>
  <sheetFormatPr defaultColWidth="9.1796875" defaultRowHeight="12.5" x14ac:dyDescent="0.25"/>
  <cols>
    <col min="1" max="1" width="23.453125" style="1" customWidth="1"/>
    <col min="2" max="11" width="10.26953125" style="1" customWidth="1"/>
    <col min="12" max="16384" width="9.1796875" style="1"/>
  </cols>
  <sheetData>
    <row r="2" spans="1:11" x14ac:dyDescent="0.25">
      <c r="A2" s="5" t="s">
        <v>0</v>
      </c>
      <c r="B2" s="49" t="s">
        <v>1</v>
      </c>
      <c r="C2" s="49"/>
      <c r="D2" s="49"/>
      <c r="E2" s="49"/>
      <c r="F2" s="49"/>
      <c r="G2" s="49" t="s">
        <v>203</v>
      </c>
      <c r="H2" s="49"/>
      <c r="I2" s="49"/>
      <c r="J2" s="49"/>
      <c r="K2" s="49"/>
    </row>
    <row r="3" spans="1:11" ht="25.5" customHeight="1" x14ac:dyDescent="0.25">
      <c r="A3" s="3"/>
      <c r="B3" s="3" t="s">
        <v>2</v>
      </c>
      <c r="C3" s="4" t="s">
        <v>3</v>
      </c>
      <c r="D3" s="4" t="s">
        <v>4</v>
      </c>
      <c r="E3" s="3" t="s">
        <v>5</v>
      </c>
      <c r="F3" s="3" t="s">
        <v>6</v>
      </c>
      <c r="G3" s="3" t="s">
        <v>2</v>
      </c>
      <c r="H3" s="4" t="s">
        <v>3</v>
      </c>
      <c r="I3" s="3" t="s">
        <v>4</v>
      </c>
      <c r="J3" s="3" t="s">
        <v>5</v>
      </c>
      <c r="K3" s="3" t="s">
        <v>6</v>
      </c>
    </row>
    <row r="4" spans="1:1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A5" s="3" t="s">
        <v>7</v>
      </c>
      <c r="B5" s="3" t="s">
        <v>8</v>
      </c>
      <c r="C5" s="3" t="s">
        <v>8</v>
      </c>
      <c r="D5" s="3" t="s">
        <v>9</v>
      </c>
      <c r="E5" s="3" t="s">
        <v>10</v>
      </c>
      <c r="F5" s="3" t="s">
        <v>11</v>
      </c>
      <c r="G5" s="3" t="s">
        <v>305</v>
      </c>
      <c r="H5" s="3" t="s">
        <v>305</v>
      </c>
      <c r="I5" s="3" t="s">
        <v>305</v>
      </c>
      <c r="J5" s="3" t="s">
        <v>305</v>
      </c>
      <c r="K5" s="3" t="s">
        <v>204</v>
      </c>
    </row>
    <row r="6" spans="1:11" x14ac:dyDescent="0.25">
      <c r="A6" s="3" t="s">
        <v>12</v>
      </c>
      <c r="B6" s="3" t="s">
        <v>11</v>
      </c>
      <c r="C6" s="3" t="s">
        <v>13</v>
      </c>
      <c r="D6" s="3" t="s">
        <v>14</v>
      </c>
      <c r="E6" s="3" t="s">
        <v>15</v>
      </c>
      <c r="F6" s="3" t="s">
        <v>16</v>
      </c>
      <c r="G6" s="3" t="s">
        <v>204</v>
      </c>
      <c r="H6" s="3" t="s">
        <v>205</v>
      </c>
      <c r="I6" s="3" t="s">
        <v>205</v>
      </c>
      <c r="J6" s="3" t="s">
        <v>206</v>
      </c>
      <c r="K6" s="3" t="s">
        <v>207</v>
      </c>
    </row>
    <row r="7" spans="1:11" ht="25.5" customHeight="1" x14ac:dyDescent="0.25">
      <c r="A7" s="3" t="s">
        <v>17</v>
      </c>
      <c r="B7" s="4" t="s">
        <v>18</v>
      </c>
      <c r="C7" s="3" t="s">
        <v>19</v>
      </c>
      <c r="D7" s="3" t="s">
        <v>19</v>
      </c>
      <c r="E7" s="3" t="s">
        <v>20</v>
      </c>
      <c r="F7" s="3" t="s">
        <v>21</v>
      </c>
      <c r="G7" s="3" t="s">
        <v>228</v>
      </c>
      <c r="H7" s="3" t="s">
        <v>229</v>
      </c>
      <c r="I7" s="3" t="s">
        <v>226</v>
      </c>
      <c r="J7" s="3" t="s">
        <v>230</v>
      </c>
      <c r="K7" s="3" t="s">
        <v>76</v>
      </c>
    </row>
    <row r="8" spans="1:11" ht="25.5" customHeight="1" x14ac:dyDescent="0.25">
      <c r="A8" s="3" t="s">
        <v>22</v>
      </c>
      <c r="B8" s="4" t="s">
        <v>23</v>
      </c>
      <c r="C8" s="4" t="s">
        <v>24</v>
      </c>
      <c r="D8" s="4" t="s">
        <v>25</v>
      </c>
      <c r="E8" s="3" t="s">
        <v>26</v>
      </c>
      <c r="F8" s="3" t="s">
        <v>11</v>
      </c>
      <c r="G8" s="4" t="s">
        <v>267</v>
      </c>
      <c r="H8" s="4" t="s">
        <v>268</v>
      </c>
      <c r="I8" s="4" t="s">
        <v>269</v>
      </c>
      <c r="J8" s="3" t="s">
        <v>270</v>
      </c>
      <c r="K8" s="3" t="s">
        <v>204</v>
      </c>
    </row>
    <row r="9" spans="1:11" x14ac:dyDescent="0.25">
      <c r="A9" s="3" t="s">
        <v>27</v>
      </c>
      <c r="B9" s="3" t="s">
        <v>28</v>
      </c>
      <c r="C9" s="3" t="s">
        <v>28</v>
      </c>
      <c r="D9" s="3" t="s">
        <v>28</v>
      </c>
      <c r="E9" s="3" t="s">
        <v>29</v>
      </c>
      <c r="F9" s="3" t="s">
        <v>30</v>
      </c>
      <c r="G9" s="3" t="s">
        <v>231</v>
      </c>
      <c r="H9" s="3" t="s">
        <v>231</v>
      </c>
      <c r="I9" s="3" t="s">
        <v>231</v>
      </c>
      <c r="J9" s="3" t="s">
        <v>209</v>
      </c>
      <c r="K9" s="3" t="s">
        <v>232</v>
      </c>
    </row>
    <row r="10" spans="1:11" x14ac:dyDescent="0.25">
      <c r="A10" s="3" t="s">
        <v>31</v>
      </c>
      <c r="B10" s="3" t="s">
        <v>32</v>
      </c>
      <c r="C10" s="3" t="s">
        <v>28</v>
      </c>
      <c r="D10" s="3" t="s">
        <v>32</v>
      </c>
      <c r="E10" s="3" t="s">
        <v>9</v>
      </c>
      <c r="F10" s="3" t="s">
        <v>30</v>
      </c>
      <c r="G10" s="3" t="s">
        <v>233</v>
      </c>
      <c r="H10" s="3" t="s">
        <v>220</v>
      </c>
      <c r="I10" s="3" t="s">
        <v>220</v>
      </c>
      <c r="J10" s="3" t="s">
        <v>234</v>
      </c>
      <c r="K10" s="3" t="s">
        <v>235</v>
      </c>
    </row>
    <row r="11" spans="1:11" x14ac:dyDescent="0.25">
      <c r="A11" s="3" t="s">
        <v>33</v>
      </c>
      <c r="B11" s="3" t="s">
        <v>34</v>
      </c>
      <c r="C11" s="3" t="s">
        <v>34</v>
      </c>
      <c r="D11" s="3" t="s">
        <v>34</v>
      </c>
      <c r="E11" s="3" t="s">
        <v>10</v>
      </c>
      <c r="F11" s="3" t="s">
        <v>35</v>
      </c>
      <c r="G11" s="3" t="s">
        <v>216</v>
      </c>
      <c r="H11" s="3" t="s">
        <v>217</v>
      </c>
      <c r="I11" s="3" t="s">
        <v>218</v>
      </c>
      <c r="J11" s="3" t="s">
        <v>219</v>
      </c>
      <c r="K11" s="3" t="s">
        <v>76</v>
      </c>
    </row>
    <row r="12" spans="1:11" ht="24.75" customHeight="1" x14ac:dyDescent="0.25">
      <c r="A12" s="3" t="s">
        <v>36</v>
      </c>
      <c r="B12" s="3" t="s">
        <v>37</v>
      </c>
      <c r="C12" s="3" t="s">
        <v>11</v>
      </c>
      <c r="D12" s="3" t="s">
        <v>38</v>
      </c>
      <c r="E12" s="4" t="s">
        <v>322</v>
      </c>
      <c r="F12" s="3" t="s">
        <v>11</v>
      </c>
      <c r="G12" s="3" t="s">
        <v>205</v>
      </c>
      <c r="H12" s="3" t="s">
        <v>204</v>
      </c>
      <c r="I12" s="3" t="s">
        <v>271</v>
      </c>
      <c r="J12" s="3" t="s">
        <v>272</v>
      </c>
      <c r="K12" s="3" t="s">
        <v>204</v>
      </c>
    </row>
    <row r="13" spans="1:11" x14ac:dyDescent="0.25">
      <c r="A13" s="3" t="s">
        <v>40</v>
      </c>
      <c r="B13" s="3" t="s">
        <v>32</v>
      </c>
      <c r="C13" s="3" t="s">
        <v>32</v>
      </c>
      <c r="D13" s="3" t="s">
        <v>41</v>
      </c>
      <c r="E13" s="3" t="s">
        <v>42</v>
      </c>
      <c r="F13" s="3" t="s">
        <v>43</v>
      </c>
      <c r="G13" s="3" t="s">
        <v>202</v>
      </c>
      <c r="H13" s="3" t="s">
        <v>202</v>
      </c>
      <c r="I13" s="3" t="s">
        <v>202</v>
      </c>
      <c r="J13" s="3" t="s">
        <v>202</v>
      </c>
      <c r="K13" s="3" t="s">
        <v>321</v>
      </c>
    </row>
    <row r="14" spans="1:11" ht="25.5" customHeight="1" x14ac:dyDescent="0.25">
      <c r="A14" s="3" t="s">
        <v>44</v>
      </c>
      <c r="B14" s="3" t="s">
        <v>45</v>
      </c>
      <c r="C14" s="3" t="s">
        <v>46</v>
      </c>
      <c r="D14" s="4" t="s">
        <v>323</v>
      </c>
      <c r="E14" s="3" t="s">
        <v>9</v>
      </c>
      <c r="F14" s="3" t="s">
        <v>47</v>
      </c>
      <c r="G14" s="3" t="s">
        <v>228</v>
      </c>
      <c r="H14" s="3" t="s">
        <v>208</v>
      </c>
      <c r="I14" s="3" t="s">
        <v>212</v>
      </c>
      <c r="J14" s="3" t="s">
        <v>212</v>
      </c>
      <c r="K14" s="3" t="s">
        <v>207</v>
      </c>
    </row>
    <row r="15" spans="1:11" x14ac:dyDescent="0.25">
      <c r="A15" s="3" t="s">
        <v>48</v>
      </c>
      <c r="B15" s="3" t="s">
        <v>28</v>
      </c>
      <c r="C15" s="3" t="s">
        <v>28</v>
      </c>
      <c r="D15" s="3" t="s">
        <v>28</v>
      </c>
      <c r="E15" s="3" t="s">
        <v>43</v>
      </c>
      <c r="F15" s="3" t="s">
        <v>49</v>
      </c>
      <c r="G15" s="3" t="s">
        <v>284</v>
      </c>
      <c r="H15" s="3" t="s">
        <v>284</v>
      </c>
      <c r="I15" s="3" t="s">
        <v>284</v>
      </c>
      <c r="J15" s="3" t="s">
        <v>285</v>
      </c>
      <c r="K15" s="3" t="s">
        <v>207</v>
      </c>
    </row>
    <row r="16" spans="1:11" ht="24.75" customHeight="1" x14ac:dyDescent="0.25">
      <c r="A16" s="3" t="s">
        <v>50</v>
      </c>
      <c r="B16" s="4" t="s">
        <v>51</v>
      </c>
      <c r="C16" s="3" t="s">
        <v>34</v>
      </c>
      <c r="D16" s="3" t="s">
        <v>52</v>
      </c>
      <c r="E16" s="3" t="s">
        <v>53</v>
      </c>
      <c r="F16" s="3" t="s">
        <v>26</v>
      </c>
      <c r="G16" s="3" t="s">
        <v>258</v>
      </c>
      <c r="H16" s="3" t="s">
        <v>217</v>
      </c>
      <c r="I16" s="3" t="s">
        <v>218</v>
      </c>
      <c r="J16" s="3" t="s">
        <v>259</v>
      </c>
      <c r="K16" s="3" t="s">
        <v>76</v>
      </c>
    </row>
    <row r="17" spans="1:11" ht="25.5" customHeight="1" x14ac:dyDescent="0.25">
      <c r="A17" s="3" t="s">
        <v>54</v>
      </c>
      <c r="B17" s="4" t="s">
        <v>55</v>
      </c>
      <c r="C17" s="3" t="s">
        <v>13</v>
      </c>
      <c r="D17" s="3" t="s">
        <v>29</v>
      </c>
      <c r="E17" s="3" t="s">
        <v>10</v>
      </c>
      <c r="F17" s="3" t="s">
        <v>56</v>
      </c>
      <c r="G17" s="4" t="s">
        <v>223</v>
      </c>
      <c r="H17" s="3" t="s">
        <v>216</v>
      </c>
      <c r="I17" s="3" t="s">
        <v>212</v>
      </c>
      <c r="J17" s="3" t="s">
        <v>219</v>
      </c>
      <c r="K17" s="3" t="s">
        <v>76</v>
      </c>
    </row>
    <row r="18" spans="1:11" x14ac:dyDescent="0.25">
      <c r="A18" s="3" t="s">
        <v>57</v>
      </c>
      <c r="B18" s="3" t="s">
        <v>11</v>
      </c>
      <c r="C18" s="3" t="s">
        <v>11</v>
      </c>
      <c r="D18" s="3" t="s">
        <v>11</v>
      </c>
      <c r="E18" s="3" t="s">
        <v>11</v>
      </c>
      <c r="F18" s="3" t="s">
        <v>11</v>
      </c>
      <c r="G18" s="3" t="s">
        <v>204</v>
      </c>
      <c r="H18" s="3" t="s">
        <v>204</v>
      </c>
      <c r="I18" s="3" t="s">
        <v>204</v>
      </c>
      <c r="J18" s="3" t="s">
        <v>204</v>
      </c>
      <c r="K18" s="3" t="s">
        <v>204</v>
      </c>
    </row>
    <row r="19" spans="1:11" x14ac:dyDescent="0.25">
      <c r="A19" s="3" t="s">
        <v>58</v>
      </c>
      <c r="B19" s="3" t="s">
        <v>59</v>
      </c>
      <c r="C19" s="3" t="s">
        <v>59</v>
      </c>
      <c r="D19" s="3" t="s">
        <v>60</v>
      </c>
      <c r="E19" s="3" t="s">
        <v>43</v>
      </c>
      <c r="F19" s="3" t="s">
        <v>49</v>
      </c>
      <c r="G19" s="3" t="s">
        <v>228</v>
      </c>
      <c r="H19" s="3" t="s">
        <v>228</v>
      </c>
      <c r="I19" s="3" t="s">
        <v>221</v>
      </c>
      <c r="J19" s="3" t="s">
        <v>255</v>
      </c>
      <c r="K19" s="3" t="s">
        <v>207</v>
      </c>
    </row>
    <row r="20" spans="1:11" x14ac:dyDescent="0.25">
      <c r="A20" s="3" t="s">
        <v>61</v>
      </c>
      <c r="B20" s="3" t="s">
        <v>62</v>
      </c>
      <c r="C20" s="3" t="s">
        <v>62</v>
      </c>
      <c r="D20" s="3" t="s">
        <v>62</v>
      </c>
      <c r="E20" s="3" t="s">
        <v>62</v>
      </c>
      <c r="F20" s="3" t="s">
        <v>63</v>
      </c>
      <c r="G20" s="3" t="s">
        <v>243</v>
      </c>
      <c r="H20" s="3" t="s">
        <v>243</v>
      </c>
      <c r="I20" s="3" t="s">
        <v>243</v>
      </c>
      <c r="J20" s="3" t="s">
        <v>243</v>
      </c>
      <c r="K20" s="3" t="s">
        <v>244</v>
      </c>
    </row>
    <row r="21" spans="1:11" ht="25.5" customHeight="1" x14ac:dyDescent="0.25">
      <c r="A21" s="3" t="s">
        <v>64</v>
      </c>
      <c r="B21" s="3" t="s">
        <v>65</v>
      </c>
      <c r="C21" s="4" t="s">
        <v>66</v>
      </c>
      <c r="D21" s="3" t="s">
        <v>67</v>
      </c>
      <c r="E21" s="3" t="s">
        <v>60</v>
      </c>
      <c r="F21" s="3" t="s">
        <v>16</v>
      </c>
      <c r="G21" s="3" t="s">
        <v>273</v>
      </c>
      <c r="H21" s="3" t="s">
        <v>211</v>
      </c>
      <c r="I21" s="3" t="s">
        <v>211</v>
      </c>
      <c r="J21" s="3" t="s">
        <v>221</v>
      </c>
      <c r="K21" s="3" t="s">
        <v>207</v>
      </c>
    </row>
    <row r="22" spans="1:11" x14ac:dyDescent="0.25">
      <c r="A22" s="3" t="s">
        <v>69</v>
      </c>
      <c r="B22" s="3" t="s">
        <v>28</v>
      </c>
      <c r="C22" s="3" t="s">
        <v>28</v>
      </c>
      <c r="D22" s="3" t="s">
        <v>28</v>
      </c>
      <c r="E22" s="3" t="s">
        <v>60</v>
      </c>
      <c r="F22" s="3" t="s">
        <v>68</v>
      </c>
      <c r="G22" s="3" t="s">
        <v>303</v>
      </c>
      <c r="H22" s="3" t="s">
        <v>303</v>
      </c>
      <c r="I22" s="3" t="s">
        <v>303</v>
      </c>
      <c r="J22" s="3" t="s">
        <v>303</v>
      </c>
      <c r="K22" s="3" t="s">
        <v>304</v>
      </c>
    </row>
    <row r="23" spans="1:11" x14ac:dyDescent="0.25">
      <c r="A23" s="3" t="s">
        <v>70</v>
      </c>
      <c r="B23" s="3" t="s">
        <v>9</v>
      </c>
      <c r="C23" s="3" t="s">
        <v>9</v>
      </c>
      <c r="D23" s="3" t="s">
        <v>29</v>
      </c>
      <c r="E23" s="3" t="s">
        <v>71</v>
      </c>
      <c r="F23" s="3" t="s">
        <v>11</v>
      </c>
      <c r="G23" s="3" t="s">
        <v>300</v>
      </c>
      <c r="H23" s="3" t="s">
        <v>300</v>
      </c>
      <c r="I23" s="3" t="s">
        <v>300</v>
      </c>
      <c r="J23" s="3" t="s">
        <v>227</v>
      </c>
      <c r="K23" s="3" t="s">
        <v>204</v>
      </c>
    </row>
    <row r="24" spans="1:11" x14ac:dyDescent="0.25">
      <c r="A24" s="3" t="s">
        <v>72</v>
      </c>
      <c r="B24" s="3" t="s">
        <v>73</v>
      </c>
      <c r="C24" s="3" t="s">
        <v>73</v>
      </c>
      <c r="D24" s="3" t="s">
        <v>73</v>
      </c>
      <c r="E24" s="3" t="s">
        <v>11</v>
      </c>
      <c r="F24" s="3" t="s">
        <v>11</v>
      </c>
      <c r="G24" s="3" t="s">
        <v>104</v>
      </c>
      <c r="H24" s="3" t="s">
        <v>104</v>
      </c>
      <c r="I24" s="3" t="s">
        <v>104</v>
      </c>
      <c r="J24" s="3" t="s">
        <v>204</v>
      </c>
      <c r="K24" s="3" t="s">
        <v>204</v>
      </c>
    </row>
    <row r="25" spans="1:11" x14ac:dyDescent="0.25">
      <c r="A25" s="3" t="s">
        <v>74</v>
      </c>
      <c r="B25" s="3" t="s">
        <v>75</v>
      </c>
      <c r="C25" s="3" t="s">
        <v>75</v>
      </c>
      <c r="D25" s="3" t="s">
        <v>75</v>
      </c>
      <c r="E25" s="3" t="s">
        <v>60</v>
      </c>
      <c r="F25" s="3" t="s">
        <v>76</v>
      </c>
      <c r="G25" s="3" t="s">
        <v>275</v>
      </c>
      <c r="H25" s="3" t="s">
        <v>275</v>
      </c>
      <c r="I25" s="3" t="s">
        <v>275</v>
      </c>
      <c r="J25" s="3" t="s">
        <v>276</v>
      </c>
      <c r="K25" s="3" t="s">
        <v>277</v>
      </c>
    </row>
    <row r="26" spans="1:11" x14ac:dyDescent="0.25">
      <c r="A26" s="3" t="s">
        <v>77</v>
      </c>
      <c r="B26" s="3" t="s">
        <v>28</v>
      </c>
      <c r="C26" s="3" t="s">
        <v>28</v>
      </c>
      <c r="D26" s="3" t="s">
        <v>28</v>
      </c>
      <c r="E26" s="3" t="s">
        <v>43</v>
      </c>
      <c r="F26" s="3" t="s">
        <v>78</v>
      </c>
      <c r="G26" s="3" t="s">
        <v>252</v>
      </c>
      <c r="H26" s="3" t="s">
        <v>252</v>
      </c>
      <c r="I26" s="3" t="s">
        <v>252</v>
      </c>
      <c r="J26" s="3" t="s">
        <v>254</v>
      </c>
      <c r="K26" s="3" t="s">
        <v>76</v>
      </c>
    </row>
    <row r="27" spans="1:11" x14ac:dyDescent="0.25">
      <c r="A27" s="3" t="s">
        <v>79</v>
      </c>
      <c r="B27" s="3" t="s">
        <v>60</v>
      </c>
      <c r="C27" s="3" t="s">
        <v>60</v>
      </c>
      <c r="D27" s="3" t="s">
        <v>60</v>
      </c>
      <c r="E27" s="3" t="s">
        <v>80</v>
      </c>
      <c r="F27" s="3" t="s">
        <v>21</v>
      </c>
      <c r="G27" s="3" t="s">
        <v>221</v>
      </c>
      <c r="H27" s="3" t="s">
        <v>221</v>
      </c>
      <c r="I27" s="3" t="s">
        <v>221</v>
      </c>
      <c r="J27" s="3" t="s">
        <v>255</v>
      </c>
      <c r="K27" s="3" t="s">
        <v>244</v>
      </c>
    </row>
    <row r="28" spans="1:11" x14ac:dyDescent="0.25">
      <c r="A28" s="3" t="s">
        <v>81</v>
      </c>
      <c r="B28" s="3" t="s">
        <v>28</v>
      </c>
      <c r="C28" s="3" t="s">
        <v>28</v>
      </c>
      <c r="D28" s="3" t="s">
        <v>28</v>
      </c>
      <c r="E28" s="3" t="s">
        <v>60</v>
      </c>
      <c r="F28" s="3" t="s">
        <v>49</v>
      </c>
      <c r="G28" s="3" t="s">
        <v>252</v>
      </c>
      <c r="H28" s="3" t="s">
        <v>252</v>
      </c>
      <c r="I28" s="3" t="s">
        <v>252</v>
      </c>
      <c r="J28" s="3" t="s">
        <v>253</v>
      </c>
      <c r="K28" s="3" t="s">
        <v>207</v>
      </c>
    </row>
    <row r="29" spans="1:11" x14ac:dyDescent="0.25">
      <c r="A29" s="3" t="s">
        <v>82</v>
      </c>
      <c r="B29" s="3" t="s">
        <v>28</v>
      </c>
      <c r="C29" s="3" t="s">
        <v>28</v>
      </c>
      <c r="D29" s="3" t="s">
        <v>28</v>
      </c>
      <c r="E29" s="3" t="s">
        <v>60</v>
      </c>
      <c r="F29" s="3" t="s">
        <v>10</v>
      </c>
      <c r="G29" s="3" t="s">
        <v>252</v>
      </c>
      <c r="H29" s="3" t="s">
        <v>252</v>
      </c>
      <c r="I29" s="3" t="s">
        <v>252</v>
      </c>
      <c r="J29" s="3" t="s">
        <v>253</v>
      </c>
      <c r="K29" s="3" t="s">
        <v>240</v>
      </c>
    </row>
    <row r="30" spans="1:11" x14ac:dyDescent="0.25">
      <c r="A30" s="3" t="s">
        <v>295</v>
      </c>
      <c r="B30" s="3" t="s">
        <v>83</v>
      </c>
      <c r="C30" s="3" t="s">
        <v>83</v>
      </c>
      <c r="D30" s="3" t="s">
        <v>83</v>
      </c>
      <c r="E30" s="3" t="s">
        <v>46</v>
      </c>
      <c r="F30" s="3" t="s">
        <v>11</v>
      </c>
      <c r="G30" s="3" t="s">
        <v>245</v>
      </c>
      <c r="H30" s="3" t="s">
        <v>245</v>
      </c>
      <c r="I30" s="3" t="s">
        <v>245</v>
      </c>
      <c r="J30" s="3" t="s">
        <v>296</v>
      </c>
      <c r="K30" s="3" t="s">
        <v>204</v>
      </c>
    </row>
    <row r="31" spans="1:11" x14ac:dyDescent="0.25">
      <c r="A31" s="3" t="s">
        <v>84</v>
      </c>
      <c r="B31" s="3" t="s">
        <v>8</v>
      </c>
      <c r="C31" s="3" t="s">
        <v>8</v>
      </c>
      <c r="D31" s="3" t="s">
        <v>8</v>
      </c>
      <c r="E31" s="3" t="s">
        <v>71</v>
      </c>
      <c r="F31" s="3" t="s">
        <v>11</v>
      </c>
      <c r="G31" s="3" t="s">
        <v>297</v>
      </c>
      <c r="H31" s="3" t="s">
        <v>297</v>
      </c>
      <c r="I31" s="3" t="s">
        <v>297</v>
      </c>
      <c r="J31" s="3" t="s">
        <v>227</v>
      </c>
      <c r="K31" s="3" t="s">
        <v>204</v>
      </c>
    </row>
    <row r="32" spans="1:11" x14ac:dyDescent="0.25">
      <c r="A32" s="3" t="s">
        <v>85</v>
      </c>
      <c r="B32" s="3" t="s">
        <v>86</v>
      </c>
      <c r="C32" s="3" t="s">
        <v>86</v>
      </c>
      <c r="D32" s="3" t="s">
        <v>87</v>
      </c>
      <c r="E32" s="3" t="s">
        <v>30</v>
      </c>
      <c r="F32" s="3" t="s">
        <v>11</v>
      </c>
      <c r="G32" s="3" t="s">
        <v>312</v>
      </c>
      <c r="H32" s="3" t="s">
        <v>312</v>
      </c>
      <c r="I32" s="3" t="s">
        <v>313</v>
      </c>
      <c r="J32" s="3" t="s">
        <v>279</v>
      </c>
      <c r="K32" s="3" t="s">
        <v>204</v>
      </c>
    </row>
    <row r="33" spans="1:11" x14ac:dyDescent="0.25">
      <c r="A33" s="3" t="s">
        <v>88</v>
      </c>
      <c r="B33" s="3" t="s">
        <v>14</v>
      </c>
      <c r="C33" s="3" t="s">
        <v>14</v>
      </c>
      <c r="D33" s="3" t="s">
        <v>14</v>
      </c>
      <c r="E33" s="3" t="s">
        <v>16</v>
      </c>
      <c r="F33" s="3" t="s">
        <v>11</v>
      </c>
      <c r="G33" s="3" t="s">
        <v>214</v>
      </c>
      <c r="H33" s="3" t="s">
        <v>214</v>
      </c>
      <c r="I33" s="3" t="s">
        <v>214</v>
      </c>
      <c r="J33" s="3" t="s">
        <v>215</v>
      </c>
      <c r="K33" s="3" t="s">
        <v>204</v>
      </c>
    </row>
    <row r="34" spans="1:11" ht="24.75" customHeight="1" x14ac:dyDescent="0.25">
      <c r="A34" s="3" t="s">
        <v>89</v>
      </c>
      <c r="B34" s="3" t="s">
        <v>90</v>
      </c>
      <c r="C34" s="3" t="s">
        <v>90</v>
      </c>
      <c r="D34" s="4" t="s">
        <v>51</v>
      </c>
      <c r="E34" s="3" t="s">
        <v>49</v>
      </c>
      <c r="F34" s="3" t="s">
        <v>11</v>
      </c>
      <c r="G34" s="3" t="s">
        <v>324</v>
      </c>
      <c r="H34" s="3" t="s">
        <v>265</v>
      </c>
      <c r="I34" s="3" t="s">
        <v>247</v>
      </c>
      <c r="J34" s="3" t="s">
        <v>266</v>
      </c>
      <c r="K34" s="3" t="s">
        <v>204</v>
      </c>
    </row>
    <row r="35" spans="1:11" x14ac:dyDescent="0.25">
      <c r="A35" s="3" t="s">
        <v>91</v>
      </c>
      <c r="B35" s="3" t="s">
        <v>83</v>
      </c>
      <c r="C35" s="3" t="s">
        <v>83</v>
      </c>
      <c r="D35" s="3" t="s">
        <v>59</v>
      </c>
      <c r="E35" s="3" t="s">
        <v>93</v>
      </c>
      <c r="F35" s="3" t="s">
        <v>92</v>
      </c>
      <c r="G35" s="3" t="s">
        <v>245</v>
      </c>
      <c r="H35" s="3" t="s">
        <v>245</v>
      </c>
      <c r="I35" s="3" t="s">
        <v>228</v>
      </c>
      <c r="J35" s="3" t="s">
        <v>246</v>
      </c>
      <c r="K35" s="3" t="s">
        <v>76</v>
      </c>
    </row>
    <row r="36" spans="1:11" x14ac:dyDescent="0.25">
      <c r="A36" s="3" t="s">
        <v>94</v>
      </c>
      <c r="B36" s="3" t="s">
        <v>28</v>
      </c>
      <c r="C36" s="3" t="s">
        <v>28</v>
      </c>
      <c r="D36" s="3" t="s">
        <v>28</v>
      </c>
      <c r="E36" s="3" t="s">
        <v>60</v>
      </c>
      <c r="F36" s="3" t="s">
        <v>53</v>
      </c>
      <c r="G36" s="3" t="s">
        <v>231</v>
      </c>
      <c r="H36" s="3" t="s">
        <v>231</v>
      </c>
      <c r="I36" s="3" t="s">
        <v>231</v>
      </c>
      <c r="J36" s="3" t="s">
        <v>237</v>
      </c>
      <c r="K36" s="3" t="s">
        <v>236</v>
      </c>
    </row>
    <row r="37" spans="1:11" ht="25.5" customHeight="1" x14ac:dyDescent="0.25">
      <c r="A37" s="3" t="s">
        <v>95</v>
      </c>
      <c r="B37" s="3" t="s">
        <v>11</v>
      </c>
      <c r="C37" s="3" t="s">
        <v>11</v>
      </c>
      <c r="D37" s="3" t="s">
        <v>96</v>
      </c>
      <c r="E37" s="4" t="s">
        <v>97</v>
      </c>
      <c r="F37" s="3" t="s">
        <v>11</v>
      </c>
      <c r="G37" s="3" t="s">
        <v>204</v>
      </c>
      <c r="H37" s="3" t="s">
        <v>204</v>
      </c>
      <c r="I37" s="3" t="s">
        <v>308</v>
      </c>
      <c r="J37" s="3" t="s">
        <v>309</v>
      </c>
      <c r="K37" s="3" t="s">
        <v>204</v>
      </c>
    </row>
    <row r="38" spans="1:11" x14ac:dyDescent="0.25">
      <c r="A38" s="3" t="s">
        <v>98</v>
      </c>
      <c r="B38" s="3" t="s">
        <v>99</v>
      </c>
      <c r="C38" s="3" t="s">
        <v>99</v>
      </c>
      <c r="D38" s="3" t="s">
        <v>99</v>
      </c>
      <c r="E38" s="3" t="s">
        <v>9</v>
      </c>
      <c r="F38" s="3" t="s">
        <v>76</v>
      </c>
      <c r="G38" s="3" t="s">
        <v>289</v>
      </c>
      <c r="H38" s="3" t="s">
        <v>289</v>
      </c>
      <c r="I38" s="3" t="s">
        <v>289</v>
      </c>
      <c r="J38" s="3" t="s">
        <v>209</v>
      </c>
      <c r="K38" s="3" t="s">
        <v>290</v>
      </c>
    </row>
    <row r="39" spans="1:11" x14ac:dyDescent="0.25">
      <c r="A39" s="3" t="s">
        <v>100</v>
      </c>
      <c r="B39" s="3" t="s">
        <v>19</v>
      </c>
      <c r="C39" s="3" t="s">
        <v>19</v>
      </c>
      <c r="D39" s="3" t="s">
        <v>19</v>
      </c>
      <c r="E39" s="3" t="s">
        <v>71</v>
      </c>
      <c r="F39" s="3" t="s">
        <v>39</v>
      </c>
      <c r="G39" s="3" t="s">
        <v>226</v>
      </c>
      <c r="H39" s="3" t="s">
        <v>226</v>
      </c>
      <c r="I39" s="3" t="s">
        <v>226</v>
      </c>
      <c r="J39" s="3" t="s">
        <v>227</v>
      </c>
      <c r="K39" s="3" t="s">
        <v>76</v>
      </c>
    </row>
    <row r="40" spans="1:11" x14ac:dyDescent="0.25">
      <c r="A40" s="3" t="s">
        <v>101</v>
      </c>
      <c r="B40" s="3" t="s">
        <v>59</v>
      </c>
      <c r="C40" s="3" t="s">
        <v>59</v>
      </c>
      <c r="D40" s="3" t="s">
        <v>28</v>
      </c>
      <c r="E40" s="3" t="s">
        <v>52</v>
      </c>
      <c r="F40" s="3" t="s">
        <v>102</v>
      </c>
      <c r="G40" s="3" t="s">
        <v>228</v>
      </c>
      <c r="H40" s="3" t="s">
        <v>228</v>
      </c>
      <c r="I40" s="3" t="s">
        <v>220</v>
      </c>
      <c r="J40" s="3" t="s">
        <v>218</v>
      </c>
      <c r="K40" s="3" t="s">
        <v>76</v>
      </c>
    </row>
    <row r="41" spans="1:11" x14ac:dyDescent="0.25">
      <c r="A41" s="3" t="s">
        <v>103</v>
      </c>
      <c r="B41" s="3" t="s">
        <v>37</v>
      </c>
      <c r="C41" s="3" t="s">
        <v>37</v>
      </c>
      <c r="D41" s="3" t="s">
        <v>104</v>
      </c>
      <c r="E41" s="3" t="s">
        <v>16</v>
      </c>
      <c r="F41" s="3" t="s">
        <v>11</v>
      </c>
      <c r="G41" s="3" t="s">
        <v>214</v>
      </c>
      <c r="H41" s="3" t="s">
        <v>214</v>
      </c>
      <c r="I41" s="3" t="s">
        <v>214</v>
      </c>
      <c r="J41" s="3" t="s">
        <v>307</v>
      </c>
      <c r="K41" s="3" t="s">
        <v>204</v>
      </c>
    </row>
    <row r="42" spans="1:11" x14ac:dyDescent="0.25">
      <c r="A42" s="3" t="s">
        <v>105</v>
      </c>
      <c r="B42" s="3" t="s">
        <v>106</v>
      </c>
      <c r="C42" s="3" t="s">
        <v>106</v>
      </c>
      <c r="D42" s="3" t="s">
        <v>67</v>
      </c>
      <c r="E42" s="3" t="s">
        <v>29</v>
      </c>
      <c r="F42" s="3" t="s">
        <v>35</v>
      </c>
      <c r="G42" s="3" t="s">
        <v>211</v>
      </c>
      <c r="H42" s="3" t="s">
        <v>211</v>
      </c>
      <c r="I42" s="3" t="s">
        <v>211</v>
      </c>
      <c r="J42" s="3" t="s">
        <v>212</v>
      </c>
      <c r="K42" s="3" t="s">
        <v>76</v>
      </c>
    </row>
    <row r="43" spans="1:11" x14ac:dyDescent="0.25">
      <c r="A43" s="3" t="s">
        <v>107</v>
      </c>
      <c r="B43" s="3" t="s">
        <v>28</v>
      </c>
      <c r="C43" s="3" t="s">
        <v>28</v>
      </c>
      <c r="D43" s="3" t="s">
        <v>28</v>
      </c>
      <c r="E43" s="3" t="s">
        <v>60</v>
      </c>
      <c r="F43" s="3" t="s">
        <v>80</v>
      </c>
      <c r="G43" s="3" t="s">
        <v>231</v>
      </c>
      <c r="H43" s="3" t="s">
        <v>231</v>
      </c>
      <c r="I43" s="3" t="s">
        <v>231</v>
      </c>
      <c r="J43" s="3" t="s">
        <v>237</v>
      </c>
      <c r="K43" s="3" t="s">
        <v>238</v>
      </c>
    </row>
    <row r="44" spans="1:11" x14ac:dyDescent="0.25">
      <c r="A44" s="3" t="s">
        <v>108</v>
      </c>
      <c r="B44" s="3" t="s">
        <v>59</v>
      </c>
      <c r="C44" s="3" t="s">
        <v>59</v>
      </c>
      <c r="D44" s="3" t="s">
        <v>28</v>
      </c>
      <c r="E44" s="3" t="s">
        <v>60</v>
      </c>
      <c r="F44" s="3" t="s">
        <v>109</v>
      </c>
      <c r="G44" s="3" t="s">
        <v>231</v>
      </c>
      <c r="H44" s="3" t="s">
        <v>231</v>
      </c>
      <c r="I44" s="3" t="s">
        <v>231</v>
      </c>
      <c r="J44" s="3" t="s">
        <v>237</v>
      </c>
      <c r="K44" s="3" t="s">
        <v>261</v>
      </c>
    </row>
    <row r="45" spans="1:11" x14ac:dyDescent="0.25">
      <c r="A45" s="3" t="s">
        <v>110</v>
      </c>
      <c r="B45" s="3" t="s">
        <v>59</v>
      </c>
      <c r="C45" s="3" t="s">
        <v>59</v>
      </c>
      <c r="D45" s="3" t="s">
        <v>59</v>
      </c>
      <c r="E45" s="3" t="s">
        <v>8</v>
      </c>
      <c r="F45" s="3" t="s">
        <v>11</v>
      </c>
      <c r="G45" s="3" t="s">
        <v>228</v>
      </c>
      <c r="H45" s="3" t="s">
        <v>228</v>
      </c>
      <c r="I45" s="3" t="s">
        <v>228</v>
      </c>
      <c r="J45" s="3" t="s">
        <v>211</v>
      </c>
      <c r="K45" s="3" t="s">
        <v>204</v>
      </c>
    </row>
    <row r="46" spans="1:11" x14ac:dyDescent="0.25">
      <c r="A46" s="3" t="s">
        <v>111</v>
      </c>
      <c r="B46" s="3" t="s">
        <v>112</v>
      </c>
      <c r="C46" s="3" t="s">
        <v>112</v>
      </c>
      <c r="D46" s="3" t="s">
        <v>112</v>
      </c>
      <c r="E46" s="3" t="s">
        <v>112</v>
      </c>
      <c r="F46" s="3" t="s">
        <v>113</v>
      </c>
      <c r="G46" s="3" t="s">
        <v>202</v>
      </c>
      <c r="H46" s="3" t="s">
        <v>202</v>
      </c>
      <c r="I46" s="3" t="s">
        <v>202</v>
      </c>
      <c r="J46" s="3" t="s">
        <v>202</v>
      </c>
      <c r="K46" s="3" t="s">
        <v>202</v>
      </c>
    </row>
    <row r="47" spans="1:11" x14ac:dyDescent="0.25">
      <c r="A47" s="3" t="s">
        <v>114</v>
      </c>
      <c r="B47" s="3" t="s">
        <v>28</v>
      </c>
      <c r="C47" s="3" t="s">
        <v>28</v>
      </c>
      <c r="D47" s="3" t="s">
        <v>28</v>
      </c>
      <c r="E47" s="3" t="s">
        <v>60</v>
      </c>
      <c r="F47" s="3" t="s">
        <v>115</v>
      </c>
      <c r="G47" s="3" t="s">
        <v>213</v>
      </c>
      <c r="H47" s="3" t="s">
        <v>213</v>
      </c>
      <c r="I47" s="3" t="s">
        <v>213</v>
      </c>
      <c r="J47" s="3" t="s">
        <v>213</v>
      </c>
      <c r="K47" s="3" t="s">
        <v>286</v>
      </c>
    </row>
    <row r="48" spans="1:11" x14ac:dyDescent="0.25">
      <c r="A48" s="3" t="s">
        <v>116</v>
      </c>
      <c r="B48" s="3" t="s">
        <v>117</v>
      </c>
      <c r="C48" s="3" t="s">
        <v>117</v>
      </c>
      <c r="D48" s="3" t="s">
        <v>117</v>
      </c>
      <c r="E48" s="3" t="s">
        <v>11</v>
      </c>
      <c r="F48" s="3" t="s">
        <v>11</v>
      </c>
      <c r="G48" s="3" t="s">
        <v>224</v>
      </c>
      <c r="H48" s="3" t="s">
        <v>224</v>
      </c>
      <c r="I48" s="3" t="s">
        <v>224</v>
      </c>
      <c r="J48" s="3" t="s">
        <v>204</v>
      </c>
      <c r="K48" s="3" t="s">
        <v>204</v>
      </c>
    </row>
    <row r="49" spans="1:11" x14ac:dyDescent="0.25">
      <c r="A49" s="3" t="s">
        <v>118</v>
      </c>
      <c r="B49" s="3" t="s">
        <v>11</v>
      </c>
      <c r="C49" s="3" t="s">
        <v>11</v>
      </c>
      <c r="D49" s="3" t="s">
        <v>11</v>
      </c>
      <c r="E49" s="3" t="s">
        <v>11</v>
      </c>
      <c r="F49" s="3" t="s">
        <v>11</v>
      </c>
      <c r="G49" s="3" t="s">
        <v>11</v>
      </c>
      <c r="H49" s="3" t="s">
        <v>11</v>
      </c>
      <c r="I49" s="3" t="s">
        <v>11</v>
      </c>
      <c r="J49" s="3" t="s">
        <v>11</v>
      </c>
      <c r="K49" s="3" t="s">
        <v>11</v>
      </c>
    </row>
    <row r="50" spans="1:11" x14ac:dyDescent="0.25">
      <c r="A50" s="3" t="s">
        <v>119</v>
      </c>
      <c r="B50" s="3" t="s">
        <v>120</v>
      </c>
      <c r="C50" s="3" t="s">
        <v>120</v>
      </c>
      <c r="D50" s="3" t="s">
        <v>121</v>
      </c>
      <c r="E50" s="3" t="s">
        <v>122</v>
      </c>
      <c r="F50" s="3" t="s">
        <v>11</v>
      </c>
      <c r="G50" s="3" t="s">
        <v>298</v>
      </c>
      <c r="H50" s="3" t="s">
        <v>298</v>
      </c>
      <c r="I50" s="3" t="s">
        <v>299</v>
      </c>
      <c r="J50" s="3" t="s">
        <v>206</v>
      </c>
      <c r="K50" s="3" t="s">
        <v>204</v>
      </c>
    </row>
    <row r="51" spans="1:11" x14ac:dyDescent="0.25">
      <c r="A51" s="3" t="s">
        <v>123</v>
      </c>
      <c r="B51" s="3" t="s">
        <v>67</v>
      </c>
      <c r="C51" s="3" t="s">
        <v>67</v>
      </c>
      <c r="D51" s="3" t="s">
        <v>75</v>
      </c>
      <c r="E51" s="3" t="s">
        <v>43</v>
      </c>
      <c r="F51" s="3" t="s">
        <v>16</v>
      </c>
      <c r="G51" s="3" t="s">
        <v>213</v>
      </c>
      <c r="H51" s="3" t="s">
        <v>213</v>
      </c>
      <c r="I51" s="3" t="s">
        <v>213</v>
      </c>
      <c r="J51" s="3" t="s">
        <v>213</v>
      </c>
      <c r="K51" s="3" t="s">
        <v>80</v>
      </c>
    </row>
    <row r="52" spans="1:11" x14ac:dyDescent="0.25">
      <c r="A52" s="3" t="s">
        <v>124</v>
      </c>
      <c r="B52" s="3" t="s">
        <v>125</v>
      </c>
      <c r="C52" s="3" t="s">
        <v>125</v>
      </c>
      <c r="D52" s="3" t="s">
        <v>125</v>
      </c>
      <c r="E52" s="3" t="s">
        <v>126</v>
      </c>
      <c r="F52" s="3" t="s">
        <v>127</v>
      </c>
      <c r="G52" s="3" t="s">
        <v>241</v>
      </c>
      <c r="H52" s="3" t="s">
        <v>241</v>
      </c>
      <c r="I52" s="3" t="s">
        <v>241</v>
      </c>
      <c r="J52" s="3" t="s">
        <v>242</v>
      </c>
      <c r="K52" s="3" t="s">
        <v>325</v>
      </c>
    </row>
    <row r="53" spans="1:11" x14ac:dyDescent="0.25">
      <c r="A53" s="3" t="s">
        <v>128</v>
      </c>
      <c r="B53" s="3" t="s">
        <v>32</v>
      </c>
      <c r="C53" s="3" t="s">
        <v>32</v>
      </c>
      <c r="D53" s="3" t="s">
        <v>32</v>
      </c>
      <c r="E53" s="3" t="s">
        <v>32</v>
      </c>
      <c r="F53" s="3" t="s">
        <v>129</v>
      </c>
      <c r="G53" s="3" t="s">
        <v>225</v>
      </c>
      <c r="H53" s="3" t="s">
        <v>225</v>
      </c>
      <c r="I53" s="3" t="s">
        <v>225</v>
      </c>
      <c r="J53" s="3" t="s">
        <v>225</v>
      </c>
      <c r="K53" s="3" t="s">
        <v>326</v>
      </c>
    </row>
    <row r="54" spans="1:11" x14ac:dyDescent="0.25">
      <c r="A54" s="3" t="s">
        <v>130</v>
      </c>
      <c r="B54" s="3" t="s">
        <v>28</v>
      </c>
      <c r="C54" s="3" t="s">
        <v>28</v>
      </c>
      <c r="D54" s="3" t="s">
        <v>28</v>
      </c>
      <c r="E54" s="3" t="s">
        <v>52</v>
      </c>
      <c r="F54" s="3" t="s">
        <v>131</v>
      </c>
      <c r="G54" s="3" t="s">
        <v>252</v>
      </c>
      <c r="H54" s="3" t="s">
        <v>252</v>
      </c>
      <c r="I54" s="3" t="s">
        <v>252</v>
      </c>
      <c r="J54" s="3" t="s">
        <v>252</v>
      </c>
      <c r="K54" s="3" t="s">
        <v>76</v>
      </c>
    </row>
    <row r="55" spans="1:11" x14ac:dyDescent="0.25">
      <c r="A55" s="3" t="s">
        <v>132</v>
      </c>
      <c r="B55" s="3" t="s">
        <v>28</v>
      </c>
      <c r="C55" s="3" t="s">
        <v>28</v>
      </c>
      <c r="D55" s="3" t="s">
        <v>28</v>
      </c>
      <c r="E55" s="3" t="s">
        <v>28</v>
      </c>
      <c r="F55" s="3" t="s">
        <v>133</v>
      </c>
      <c r="G55" s="3" t="s">
        <v>248</v>
      </c>
      <c r="H55" s="3" t="s">
        <v>248</v>
      </c>
      <c r="I55" s="3" t="s">
        <v>248</v>
      </c>
      <c r="J55" s="3" t="s">
        <v>248</v>
      </c>
      <c r="K55" s="3" t="s">
        <v>249</v>
      </c>
    </row>
    <row r="56" spans="1:11" x14ac:dyDescent="0.25">
      <c r="A56" s="3" t="s">
        <v>134</v>
      </c>
      <c r="B56" s="3" t="s">
        <v>104</v>
      </c>
      <c r="C56" s="3" t="s">
        <v>104</v>
      </c>
      <c r="D56" s="3" t="s">
        <v>104</v>
      </c>
      <c r="E56" s="3" t="s">
        <v>135</v>
      </c>
      <c r="F56" s="3" t="s">
        <v>11</v>
      </c>
      <c r="G56" s="3" t="s">
        <v>301</v>
      </c>
      <c r="H56" s="3" t="s">
        <v>301</v>
      </c>
      <c r="I56" s="3" t="s">
        <v>301</v>
      </c>
      <c r="J56" s="3" t="s">
        <v>302</v>
      </c>
      <c r="K56" s="3" t="s">
        <v>204</v>
      </c>
    </row>
    <row r="57" spans="1:11" ht="25.5" customHeight="1" x14ac:dyDescent="0.25">
      <c r="A57" s="3" t="s">
        <v>136</v>
      </c>
      <c r="B57" s="3" t="s">
        <v>93</v>
      </c>
      <c r="C57" s="4" t="s">
        <v>137</v>
      </c>
      <c r="D57" s="3" t="s">
        <v>60</v>
      </c>
      <c r="E57" s="3" t="s">
        <v>43</v>
      </c>
      <c r="F57" s="3" t="s">
        <v>138</v>
      </c>
      <c r="G57" s="3" t="s">
        <v>246</v>
      </c>
      <c r="H57" s="3" t="s">
        <v>212</v>
      </c>
      <c r="I57" s="3" t="s">
        <v>221</v>
      </c>
      <c r="J57" s="3" t="s">
        <v>255</v>
      </c>
      <c r="K57" s="3" t="s">
        <v>76</v>
      </c>
    </row>
    <row r="58" spans="1:11" ht="12.75" customHeight="1" x14ac:dyDescent="0.25">
      <c r="A58" s="3" t="s">
        <v>139</v>
      </c>
      <c r="B58" s="3" t="s">
        <v>9</v>
      </c>
      <c r="C58" s="3" t="s">
        <v>9</v>
      </c>
      <c r="D58" s="3" t="s">
        <v>29</v>
      </c>
      <c r="E58" s="3" t="s">
        <v>76</v>
      </c>
      <c r="F58" s="3" t="s">
        <v>21</v>
      </c>
      <c r="G58" s="3" t="s">
        <v>234</v>
      </c>
      <c r="H58" s="3" t="s">
        <v>234</v>
      </c>
      <c r="I58" s="3" t="s">
        <v>212</v>
      </c>
      <c r="J58" s="3" t="s">
        <v>264</v>
      </c>
      <c r="K58" s="3" t="s">
        <v>76</v>
      </c>
    </row>
    <row r="59" spans="1:11" x14ac:dyDescent="0.25">
      <c r="A59" s="3" t="s">
        <v>140</v>
      </c>
      <c r="B59" s="3" t="s">
        <v>67</v>
      </c>
      <c r="C59" s="3" t="s">
        <v>67</v>
      </c>
      <c r="D59" s="3" t="s">
        <v>75</v>
      </c>
      <c r="E59" s="3" t="s">
        <v>75</v>
      </c>
      <c r="F59" s="3" t="s">
        <v>49</v>
      </c>
      <c r="G59" s="3" t="s">
        <v>211</v>
      </c>
      <c r="H59" s="3" t="s">
        <v>211</v>
      </c>
      <c r="I59" s="3" t="s">
        <v>288</v>
      </c>
      <c r="J59" s="3" t="s">
        <v>288</v>
      </c>
      <c r="K59" s="3" t="s">
        <v>207</v>
      </c>
    </row>
    <row r="60" spans="1:11" x14ac:dyDescent="0.25">
      <c r="A60" s="3" t="s">
        <v>141</v>
      </c>
      <c r="B60" s="3" t="s">
        <v>59</v>
      </c>
      <c r="C60" s="3" t="s">
        <v>59</v>
      </c>
      <c r="D60" s="3" t="s">
        <v>28</v>
      </c>
      <c r="E60" s="3" t="s">
        <v>28</v>
      </c>
      <c r="F60" s="3" t="s">
        <v>39</v>
      </c>
      <c r="G60" s="3" t="s">
        <v>303</v>
      </c>
      <c r="H60" s="3" t="s">
        <v>303</v>
      </c>
      <c r="I60" s="3" t="s">
        <v>303</v>
      </c>
      <c r="J60" s="3" t="s">
        <v>303</v>
      </c>
      <c r="K60" s="3" t="s">
        <v>76</v>
      </c>
    </row>
    <row r="61" spans="1:11" x14ac:dyDescent="0.25">
      <c r="A61" s="3" t="s">
        <v>142</v>
      </c>
      <c r="B61" s="3" t="s">
        <v>143</v>
      </c>
      <c r="C61" s="3" t="s">
        <v>143</v>
      </c>
      <c r="D61" s="3" t="s">
        <v>143</v>
      </c>
      <c r="E61" s="3" t="s">
        <v>144</v>
      </c>
      <c r="F61" s="3" t="s">
        <v>53</v>
      </c>
      <c r="G61" s="3" t="s">
        <v>280</v>
      </c>
      <c r="H61" s="3" t="s">
        <v>280</v>
      </c>
      <c r="I61" s="3" t="s">
        <v>280</v>
      </c>
      <c r="J61" s="3" t="s">
        <v>280</v>
      </c>
      <c r="K61" s="3" t="s">
        <v>327</v>
      </c>
    </row>
    <row r="62" spans="1:11" x14ac:dyDescent="0.25">
      <c r="A62" s="3" t="s">
        <v>145</v>
      </c>
      <c r="B62" s="3" t="s">
        <v>32</v>
      </c>
      <c r="C62" s="3" t="s">
        <v>32</v>
      </c>
      <c r="D62" s="3" t="s">
        <v>32</v>
      </c>
      <c r="E62" s="3" t="s">
        <v>52</v>
      </c>
      <c r="F62" s="3" t="s">
        <v>109</v>
      </c>
      <c r="G62" s="3" t="s">
        <v>252</v>
      </c>
      <c r="H62" s="3" t="s">
        <v>252</v>
      </c>
      <c r="I62" s="3" t="s">
        <v>252</v>
      </c>
      <c r="J62" s="3" t="s">
        <v>253</v>
      </c>
      <c r="K62" s="3" t="s">
        <v>287</v>
      </c>
    </row>
    <row r="63" spans="1:11" x14ac:dyDescent="0.25">
      <c r="A63" s="3" t="s">
        <v>146</v>
      </c>
      <c r="B63" s="3" t="s">
        <v>14</v>
      </c>
      <c r="C63" s="3" t="s">
        <v>14</v>
      </c>
      <c r="D63" s="3" t="s">
        <v>14</v>
      </c>
      <c r="E63" s="3" t="s">
        <v>14</v>
      </c>
      <c r="F63" s="3" t="s">
        <v>11</v>
      </c>
      <c r="G63" s="3" t="s">
        <v>260</v>
      </c>
      <c r="H63" s="3" t="s">
        <v>260</v>
      </c>
      <c r="I63" s="3" t="s">
        <v>260</v>
      </c>
      <c r="J63" s="3" t="s">
        <v>260</v>
      </c>
      <c r="K63" s="3" t="s">
        <v>204</v>
      </c>
    </row>
    <row r="64" spans="1:11" x14ac:dyDescent="0.25">
      <c r="A64" s="3" t="s">
        <v>147</v>
      </c>
      <c r="B64" s="3" t="s">
        <v>148</v>
      </c>
      <c r="C64" s="3" t="s">
        <v>148</v>
      </c>
      <c r="D64" s="3" t="s">
        <v>149</v>
      </c>
      <c r="E64" s="3" t="s">
        <v>43</v>
      </c>
      <c r="F64" s="3" t="s">
        <v>150</v>
      </c>
      <c r="G64" s="3" t="s">
        <v>316</v>
      </c>
      <c r="H64" s="3" t="s">
        <v>316</v>
      </c>
      <c r="I64" s="3" t="s">
        <v>317</v>
      </c>
      <c r="J64" s="3" t="s">
        <v>318</v>
      </c>
      <c r="K64" s="3" t="s">
        <v>244</v>
      </c>
    </row>
    <row r="65" spans="1:11" x14ac:dyDescent="0.25">
      <c r="A65" s="3" t="s">
        <v>151</v>
      </c>
      <c r="B65" s="3" t="s">
        <v>14</v>
      </c>
      <c r="C65" s="3" t="s">
        <v>14</v>
      </c>
      <c r="D65" s="3" t="s">
        <v>14</v>
      </c>
      <c r="E65" s="3" t="s">
        <v>11</v>
      </c>
      <c r="F65" s="3" t="s">
        <v>11</v>
      </c>
      <c r="G65" s="3" t="s">
        <v>311</v>
      </c>
      <c r="H65" s="3" t="s">
        <v>311</v>
      </c>
      <c r="I65" s="3" t="s">
        <v>311</v>
      </c>
      <c r="J65" s="3" t="s">
        <v>204</v>
      </c>
      <c r="K65" s="3" t="s">
        <v>204</v>
      </c>
    </row>
    <row r="66" spans="1:11" x14ac:dyDescent="0.25">
      <c r="A66" s="3" t="s">
        <v>152</v>
      </c>
      <c r="B66" s="3" t="s">
        <v>153</v>
      </c>
      <c r="C66" s="3" t="s">
        <v>153</v>
      </c>
      <c r="D66" s="3" t="s">
        <v>106</v>
      </c>
      <c r="E66" s="3" t="s">
        <v>10</v>
      </c>
      <c r="F66" s="3" t="s">
        <v>35</v>
      </c>
      <c r="G66" s="3" t="s">
        <v>211</v>
      </c>
      <c r="H66" s="3" t="s">
        <v>211</v>
      </c>
      <c r="I66" s="3" t="s">
        <v>211</v>
      </c>
      <c r="J66" s="3" t="s">
        <v>240</v>
      </c>
      <c r="K66" s="3" t="s">
        <v>76</v>
      </c>
    </row>
    <row r="67" spans="1:11" x14ac:dyDescent="0.25">
      <c r="A67" s="3" t="s">
        <v>154</v>
      </c>
      <c r="B67" s="3" t="s">
        <v>9</v>
      </c>
      <c r="C67" s="3" t="s">
        <v>9</v>
      </c>
      <c r="D67" s="3" t="s">
        <v>9</v>
      </c>
      <c r="E67" s="3" t="s">
        <v>30</v>
      </c>
      <c r="F67" s="3" t="s">
        <v>11</v>
      </c>
      <c r="G67" s="3" t="s">
        <v>278</v>
      </c>
      <c r="H67" s="3" t="s">
        <v>278</v>
      </c>
      <c r="I67" s="3" t="s">
        <v>278</v>
      </c>
      <c r="J67" s="3" t="s">
        <v>279</v>
      </c>
      <c r="K67" s="3" t="s">
        <v>204</v>
      </c>
    </row>
    <row r="68" spans="1:11" x14ac:dyDescent="0.25">
      <c r="A68" s="3" t="s">
        <v>155</v>
      </c>
      <c r="B68" s="3" t="s">
        <v>104</v>
      </c>
      <c r="C68" s="3" t="s">
        <v>104</v>
      </c>
      <c r="D68" s="3" t="s">
        <v>104</v>
      </c>
      <c r="E68" s="3" t="s">
        <v>16</v>
      </c>
      <c r="F68" s="3" t="s">
        <v>11</v>
      </c>
      <c r="G68" s="3" t="s">
        <v>205</v>
      </c>
      <c r="H68" s="3" t="s">
        <v>205</v>
      </c>
      <c r="I68" s="3" t="s">
        <v>205</v>
      </c>
      <c r="J68" s="3" t="s">
        <v>307</v>
      </c>
      <c r="K68" s="3" t="s">
        <v>204</v>
      </c>
    </row>
    <row r="69" spans="1:11" x14ac:dyDescent="0.25">
      <c r="A69" s="3" t="s">
        <v>156</v>
      </c>
      <c r="B69" s="3" t="s">
        <v>46</v>
      </c>
      <c r="C69" s="3" t="s">
        <v>46</v>
      </c>
      <c r="D69" s="3" t="s">
        <v>29</v>
      </c>
      <c r="E69" s="3" t="s">
        <v>30</v>
      </c>
      <c r="F69" s="3" t="s">
        <v>56</v>
      </c>
      <c r="G69" s="3" t="s">
        <v>208</v>
      </c>
      <c r="H69" s="3" t="s">
        <v>208</v>
      </c>
      <c r="I69" s="3" t="s">
        <v>209</v>
      </c>
      <c r="J69" s="3" t="s">
        <v>210</v>
      </c>
      <c r="K69" s="3" t="s">
        <v>76</v>
      </c>
    </row>
    <row r="70" spans="1:11" x14ac:dyDescent="0.25">
      <c r="A70" s="3" t="s">
        <v>157</v>
      </c>
      <c r="B70" s="3" t="s">
        <v>28</v>
      </c>
      <c r="C70" s="3" t="s">
        <v>28</v>
      </c>
      <c r="D70" s="3" t="s">
        <v>126</v>
      </c>
      <c r="E70" s="3" t="s">
        <v>32</v>
      </c>
      <c r="F70" s="3" t="s">
        <v>109</v>
      </c>
      <c r="G70" s="3" t="s">
        <v>310</v>
      </c>
      <c r="H70" s="3" t="s">
        <v>310</v>
      </c>
      <c r="I70" s="3" t="s">
        <v>310</v>
      </c>
      <c r="J70" s="3" t="s">
        <v>310</v>
      </c>
      <c r="K70" s="3" t="s">
        <v>281</v>
      </c>
    </row>
    <row r="71" spans="1:11" x14ac:dyDescent="0.25">
      <c r="A71" s="3" t="s">
        <v>158</v>
      </c>
      <c r="B71" s="3" t="s">
        <v>9</v>
      </c>
      <c r="C71" s="3" t="s">
        <v>9</v>
      </c>
      <c r="D71" s="3" t="s">
        <v>9</v>
      </c>
      <c r="E71" s="3" t="s">
        <v>159</v>
      </c>
      <c r="F71" s="3" t="s">
        <v>11</v>
      </c>
      <c r="G71" s="3" t="s">
        <v>305</v>
      </c>
      <c r="H71" s="3" t="s">
        <v>305</v>
      </c>
      <c r="I71" s="3" t="s">
        <v>305</v>
      </c>
      <c r="J71" s="3" t="s">
        <v>306</v>
      </c>
      <c r="K71" s="3" t="s">
        <v>204</v>
      </c>
    </row>
    <row r="72" spans="1:11" x14ac:dyDescent="0.25">
      <c r="A72" s="3" t="s">
        <v>160</v>
      </c>
      <c r="B72" s="3" t="s">
        <v>9</v>
      </c>
      <c r="C72" s="3" t="s">
        <v>9</v>
      </c>
      <c r="D72" s="3" t="s">
        <v>29</v>
      </c>
      <c r="E72" s="3" t="s">
        <v>9</v>
      </c>
      <c r="F72" s="3" t="s">
        <v>49</v>
      </c>
      <c r="G72" s="3" t="s">
        <v>28</v>
      </c>
      <c r="H72" s="3" t="s">
        <v>28</v>
      </c>
      <c r="I72" s="3" t="s">
        <v>28</v>
      </c>
      <c r="J72" s="3" t="s">
        <v>28</v>
      </c>
      <c r="K72" s="3" t="s">
        <v>207</v>
      </c>
    </row>
    <row r="73" spans="1:11" x14ac:dyDescent="0.25">
      <c r="A73" s="3" t="s">
        <v>161</v>
      </c>
      <c r="B73" s="3" t="s">
        <v>59</v>
      </c>
      <c r="C73" s="3" t="s">
        <v>59</v>
      </c>
      <c r="D73" s="3" t="s">
        <v>28</v>
      </c>
      <c r="E73" s="3" t="s">
        <v>43</v>
      </c>
      <c r="F73" s="3" t="s">
        <v>76</v>
      </c>
      <c r="G73" s="3" t="s">
        <v>213</v>
      </c>
      <c r="H73" s="3" t="s">
        <v>213</v>
      </c>
      <c r="I73" s="3" t="s">
        <v>213</v>
      </c>
      <c r="J73" s="3" t="s">
        <v>213</v>
      </c>
      <c r="K73" s="3" t="s">
        <v>257</v>
      </c>
    </row>
    <row r="74" spans="1:11" x14ac:dyDescent="0.25">
      <c r="A74" s="3" t="s">
        <v>162</v>
      </c>
      <c r="B74" s="3" t="s">
        <v>59</v>
      </c>
      <c r="C74" s="3" t="s">
        <v>59</v>
      </c>
      <c r="D74" s="3" t="s">
        <v>59</v>
      </c>
      <c r="E74" s="3" t="s">
        <v>29</v>
      </c>
      <c r="F74" s="3" t="s">
        <v>21</v>
      </c>
      <c r="G74" s="3" t="s">
        <v>228</v>
      </c>
      <c r="H74" s="3" t="s">
        <v>228</v>
      </c>
      <c r="I74" s="3" t="s">
        <v>228</v>
      </c>
      <c r="J74" s="3" t="s">
        <v>228</v>
      </c>
      <c r="K74" s="3" t="s">
        <v>76</v>
      </c>
    </row>
    <row r="75" spans="1:11" x14ac:dyDescent="0.25">
      <c r="A75" s="3" t="s">
        <v>163</v>
      </c>
      <c r="B75" s="3" t="s">
        <v>164</v>
      </c>
      <c r="C75" s="3" t="s">
        <v>164</v>
      </c>
      <c r="D75" s="3" t="s">
        <v>164</v>
      </c>
      <c r="E75" s="3" t="s">
        <v>164</v>
      </c>
      <c r="F75" s="3" t="s">
        <v>165</v>
      </c>
      <c r="G75" s="3" t="s">
        <v>250</v>
      </c>
      <c r="H75" s="3" t="s">
        <v>250</v>
      </c>
      <c r="I75" s="3" t="s">
        <v>250</v>
      </c>
      <c r="J75" s="3" t="s">
        <v>250</v>
      </c>
      <c r="K75" s="3" t="s">
        <v>251</v>
      </c>
    </row>
    <row r="76" spans="1:11" x14ac:dyDescent="0.25">
      <c r="A76" s="3" t="s">
        <v>166</v>
      </c>
      <c r="B76" s="3" t="s">
        <v>59</v>
      </c>
      <c r="C76" s="3" t="s">
        <v>59</v>
      </c>
      <c r="D76" s="3" t="s">
        <v>59</v>
      </c>
      <c r="E76" s="3" t="s">
        <v>59</v>
      </c>
      <c r="F76" s="3" t="s">
        <v>63</v>
      </c>
      <c r="G76" s="3" t="s">
        <v>282</v>
      </c>
      <c r="H76" s="3" t="s">
        <v>282</v>
      </c>
      <c r="I76" s="3" t="s">
        <v>282</v>
      </c>
      <c r="J76" s="3" t="s">
        <v>282</v>
      </c>
      <c r="K76" s="3" t="s">
        <v>244</v>
      </c>
    </row>
    <row r="77" spans="1:11" x14ac:dyDescent="0.25">
      <c r="A77" s="3" t="s">
        <v>167</v>
      </c>
      <c r="B77" s="3" t="s">
        <v>34</v>
      </c>
      <c r="C77" s="3" t="s">
        <v>34</v>
      </c>
      <c r="D77" s="3" t="s">
        <v>168</v>
      </c>
      <c r="E77" s="3" t="s">
        <v>49</v>
      </c>
      <c r="F77" s="3" t="s">
        <v>11</v>
      </c>
      <c r="G77" s="3" t="s">
        <v>217</v>
      </c>
      <c r="H77" s="3" t="s">
        <v>217</v>
      </c>
      <c r="I77" s="3" t="s">
        <v>328</v>
      </c>
      <c r="J77" s="3" t="s">
        <v>306</v>
      </c>
      <c r="K77" s="3" t="s">
        <v>204</v>
      </c>
    </row>
    <row r="78" spans="1:11" x14ac:dyDescent="0.25">
      <c r="A78" s="3" t="s">
        <v>169</v>
      </c>
      <c r="B78" s="3" t="s">
        <v>59</v>
      </c>
      <c r="C78" s="3" t="s">
        <v>29</v>
      </c>
      <c r="D78" s="3" t="s">
        <v>60</v>
      </c>
      <c r="E78" s="3" t="s">
        <v>53</v>
      </c>
      <c r="F78" s="3" t="s">
        <v>170</v>
      </c>
      <c r="G78" s="3" t="s">
        <v>220</v>
      </c>
      <c r="H78" s="3" t="s">
        <v>221</v>
      </c>
      <c r="I78" s="3" t="s">
        <v>221</v>
      </c>
      <c r="J78" s="3" t="s">
        <v>221</v>
      </c>
      <c r="K78" s="3" t="s">
        <v>222</v>
      </c>
    </row>
    <row r="79" spans="1:11" x14ac:dyDescent="0.25">
      <c r="A79" s="3" t="s">
        <v>171</v>
      </c>
      <c r="B79" s="3" t="s">
        <v>46</v>
      </c>
      <c r="C79" s="3" t="s">
        <v>46</v>
      </c>
      <c r="D79" s="3" t="s">
        <v>46</v>
      </c>
      <c r="E79" s="3" t="s">
        <v>10</v>
      </c>
      <c r="F79" s="3" t="s">
        <v>172</v>
      </c>
      <c r="G79" s="3" t="s">
        <v>274</v>
      </c>
      <c r="H79" s="3" t="s">
        <v>274</v>
      </c>
      <c r="I79" s="3" t="s">
        <v>274</v>
      </c>
      <c r="J79" s="3" t="s">
        <v>219</v>
      </c>
      <c r="K79" s="3" t="s">
        <v>76</v>
      </c>
    </row>
    <row r="80" spans="1:11" x14ac:dyDescent="0.25">
      <c r="A80" s="3" t="s">
        <v>173</v>
      </c>
      <c r="B80" s="3" t="s">
        <v>59</v>
      </c>
      <c r="C80" s="3" t="s">
        <v>59</v>
      </c>
      <c r="D80" s="3" t="s">
        <v>59</v>
      </c>
      <c r="E80" s="3" t="s">
        <v>174</v>
      </c>
      <c r="F80" s="3" t="s">
        <v>71</v>
      </c>
      <c r="G80" s="3" t="s">
        <v>228</v>
      </c>
      <c r="H80" s="3" t="s">
        <v>228</v>
      </c>
      <c r="I80" s="3" t="s">
        <v>228</v>
      </c>
      <c r="J80" s="3" t="s">
        <v>239</v>
      </c>
      <c r="K80" s="3" t="s">
        <v>240</v>
      </c>
    </row>
    <row r="81" spans="1:11" x14ac:dyDescent="0.25">
      <c r="A81" s="3" t="s">
        <v>175</v>
      </c>
      <c r="B81" s="3" t="s">
        <v>37</v>
      </c>
      <c r="C81" s="3" t="s">
        <v>37</v>
      </c>
      <c r="D81" s="3" t="s">
        <v>37</v>
      </c>
      <c r="E81" s="3" t="s">
        <v>11</v>
      </c>
      <c r="F81" s="3" t="s">
        <v>11</v>
      </c>
      <c r="G81" s="3" t="s">
        <v>214</v>
      </c>
      <c r="H81" s="3" t="s">
        <v>214</v>
      </c>
      <c r="I81" s="3" t="s">
        <v>214</v>
      </c>
      <c r="J81" s="3" t="s">
        <v>204</v>
      </c>
      <c r="K81" s="3" t="s">
        <v>204</v>
      </c>
    </row>
    <row r="82" spans="1:11" x14ac:dyDescent="0.25">
      <c r="A82" s="3" t="s">
        <v>176</v>
      </c>
      <c r="B82" s="3" t="s">
        <v>60</v>
      </c>
      <c r="C82" s="3" t="s">
        <v>60</v>
      </c>
      <c r="D82" s="3" t="s">
        <v>60</v>
      </c>
      <c r="E82" s="3" t="s">
        <v>53</v>
      </c>
      <c r="F82" s="3" t="s">
        <v>21</v>
      </c>
      <c r="G82" s="3" t="s">
        <v>221</v>
      </c>
      <c r="H82" s="3" t="s">
        <v>221</v>
      </c>
      <c r="I82" s="3" t="s">
        <v>221</v>
      </c>
      <c r="J82" s="3" t="s">
        <v>221</v>
      </c>
      <c r="K82" s="3" t="s">
        <v>76</v>
      </c>
    </row>
    <row r="83" spans="1:11" x14ac:dyDescent="0.25">
      <c r="A83" s="3" t="s">
        <v>177</v>
      </c>
      <c r="B83" s="3" t="s">
        <v>59</v>
      </c>
      <c r="C83" s="3" t="s">
        <v>59</v>
      </c>
      <c r="D83" s="3" t="s">
        <v>28</v>
      </c>
      <c r="E83" s="3" t="s">
        <v>60</v>
      </c>
      <c r="F83" s="3" t="s">
        <v>178</v>
      </c>
      <c r="G83" s="3" t="s">
        <v>262</v>
      </c>
      <c r="H83" s="3" t="s">
        <v>262</v>
      </c>
      <c r="I83" s="3" t="s">
        <v>262</v>
      </c>
      <c r="J83" s="3" t="s">
        <v>262</v>
      </c>
      <c r="K83" s="3" t="s">
        <v>263</v>
      </c>
    </row>
    <row r="84" spans="1:11" ht="12.75" customHeight="1" x14ac:dyDescent="0.25">
      <c r="A84" s="3" t="s">
        <v>179</v>
      </c>
      <c r="B84" s="3" t="s">
        <v>180</v>
      </c>
      <c r="C84" s="3" t="s">
        <v>180</v>
      </c>
      <c r="D84" s="3" t="s">
        <v>180</v>
      </c>
      <c r="E84" s="3" t="s">
        <v>180</v>
      </c>
      <c r="F84" s="3" t="s">
        <v>181</v>
      </c>
      <c r="G84" s="3" t="s">
        <v>202</v>
      </c>
      <c r="H84" s="3" t="s">
        <v>202</v>
      </c>
      <c r="I84" s="3" t="s">
        <v>202</v>
      </c>
      <c r="J84" s="3" t="s">
        <v>202</v>
      </c>
      <c r="K84" s="3" t="s">
        <v>202</v>
      </c>
    </row>
    <row r="85" spans="1:11" ht="25.5" customHeight="1" x14ac:dyDescent="0.25">
      <c r="A85" s="3" t="s">
        <v>182</v>
      </c>
      <c r="B85" s="4" t="s">
        <v>51</v>
      </c>
      <c r="C85" s="3" t="s">
        <v>34</v>
      </c>
      <c r="D85" s="4" t="s">
        <v>51</v>
      </c>
      <c r="E85" s="3" t="s">
        <v>183</v>
      </c>
      <c r="F85" s="3" t="s">
        <v>11</v>
      </c>
      <c r="G85" s="3" t="s">
        <v>283</v>
      </c>
      <c r="H85" s="3" t="s">
        <v>214</v>
      </c>
      <c r="I85" s="3" t="s">
        <v>283</v>
      </c>
      <c r="J85" s="3" t="s">
        <v>206</v>
      </c>
      <c r="K85" s="3" t="s">
        <v>204</v>
      </c>
    </row>
    <row r="86" spans="1:11" x14ac:dyDescent="0.25">
      <c r="A86" s="3" t="s">
        <v>184</v>
      </c>
      <c r="B86" s="3" t="s">
        <v>185</v>
      </c>
      <c r="C86" s="3" t="s">
        <v>185</v>
      </c>
      <c r="D86" s="3" t="s">
        <v>185</v>
      </c>
      <c r="E86" s="3" t="s">
        <v>71</v>
      </c>
      <c r="F86" s="3" t="s">
        <v>186</v>
      </c>
      <c r="G86" s="3" t="s">
        <v>224</v>
      </c>
      <c r="H86" s="3" t="s">
        <v>319</v>
      </c>
      <c r="I86" s="3" t="s">
        <v>319</v>
      </c>
      <c r="J86" s="3" t="s">
        <v>320</v>
      </c>
      <c r="K86" s="3" t="s">
        <v>76</v>
      </c>
    </row>
    <row r="87" spans="1:11" x14ac:dyDescent="0.25">
      <c r="A87" s="3" t="s">
        <v>187</v>
      </c>
      <c r="B87" s="3" t="s">
        <v>13</v>
      </c>
      <c r="C87" s="3" t="s">
        <v>13</v>
      </c>
      <c r="D87" s="3" t="s">
        <v>93</v>
      </c>
      <c r="E87" s="3" t="s">
        <v>93</v>
      </c>
      <c r="F87" s="3" t="s">
        <v>11</v>
      </c>
      <c r="G87" s="3" t="s">
        <v>205</v>
      </c>
      <c r="H87" s="3" t="s">
        <v>247</v>
      </c>
      <c r="I87" s="3" t="s">
        <v>246</v>
      </c>
      <c r="J87" s="3" t="s">
        <v>246</v>
      </c>
      <c r="K87" s="3" t="s">
        <v>204</v>
      </c>
    </row>
    <row r="88" spans="1:11" x14ac:dyDescent="0.25">
      <c r="A88" s="3" t="s">
        <v>188</v>
      </c>
      <c r="B88" s="3" t="s">
        <v>11</v>
      </c>
      <c r="C88" s="3" t="s">
        <v>11</v>
      </c>
      <c r="D88" s="3" t="s">
        <v>11</v>
      </c>
      <c r="E88" s="3" t="s">
        <v>11</v>
      </c>
      <c r="F88" s="3" t="s">
        <v>11</v>
      </c>
      <c r="G88" s="3" t="s">
        <v>11</v>
      </c>
      <c r="H88" s="3" t="s">
        <v>11</v>
      </c>
      <c r="I88" s="3" t="s">
        <v>11</v>
      </c>
      <c r="J88" s="3" t="s">
        <v>11</v>
      </c>
      <c r="K88" s="3" t="s">
        <v>11</v>
      </c>
    </row>
    <row r="89" spans="1:11" x14ac:dyDescent="0.25">
      <c r="A89" s="3" t="s">
        <v>189</v>
      </c>
      <c r="B89" s="3" t="s">
        <v>117</v>
      </c>
      <c r="C89" s="3" t="s">
        <v>117</v>
      </c>
      <c r="D89" s="3" t="s">
        <v>117</v>
      </c>
      <c r="E89" s="3" t="s">
        <v>11</v>
      </c>
      <c r="F89" s="3" t="s">
        <v>11</v>
      </c>
      <c r="G89" s="3" t="s">
        <v>90</v>
      </c>
      <c r="H89" s="3" t="s">
        <v>90</v>
      </c>
      <c r="I89" s="3" t="s">
        <v>90</v>
      </c>
      <c r="J89" s="3" t="s">
        <v>204</v>
      </c>
      <c r="K89" s="3" t="s">
        <v>204</v>
      </c>
    </row>
    <row r="90" spans="1:11" x14ac:dyDescent="0.25">
      <c r="A90" s="3" t="s">
        <v>190</v>
      </c>
      <c r="B90" s="3" t="s">
        <v>99</v>
      </c>
      <c r="C90" s="3" t="s">
        <v>99</v>
      </c>
      <c r="D90" s="3" t="s">
        <v>99</v>
      </c>
      <c r="E90" s="3" t="s">
        <v>99</v>
      </c>
      <c r="F90" s="3" t="s">
        <v>191</v>
      </c>
      <c r="G90" s="3" t="s">
        <v>291</v>
      </c>
      <c r="H90" s="3" t="s">
        <v>291</v>
      </c>
      <c r="I90" s="3" t="s">
        <v>291</v>
      </c>
      <c r="J90" s="3" t="s">
        <v>292</v>
      </c>
      <c r="K90" s="3" t="s">
        <v>293</v>
      </c>
    </row>
    <row r="91" spans="1:11" x14ac:dyDescent="0.25">
      <c r="A91" s="3" t="s">
        <v>192</v>
      </c>
      <c r="B91" s="3" t="s">
        <v>193</v>
      </c>
      <c r="C91" s="3" t="s">
        <v>193</v>
      </c>
      <c r="D91" s="3" t="s">
        <v>59</v>
      </c>
      <c r="E91" s="3" t="s">
        <v>104</v>
      </c>
      <c r="F91" s="3" t="s">
        <v>16</v>
      </c>
      <c r="G91" s="3" t="s">
        <v>225</v>
      </c>
      <c r="H91" s="3" t="s">
        <v>225</v>
      </c>
      <c r="I91" s="3" t="s">
        <v>225</v>
      </c>
      <c r="J91" s="3" t="s">
        <v>225</v>
      </c>
      <c r="K91" s="3" t="s">
        <v>294</v>
      </c>
    </row>
    <row r="92" spans="1:11" x14ac:dyDescent="0.25">
      <c r="A92" s="3" t="s">
        <v>194</v>
      </c>
      <c r="B92" s="3" t="s">
        <v>195</v>
      </c>
      <c r="C92" s="3" t="s">
        <v>195</v>
      </c>
      <c r="D92" s="3" t="s">
        <v>60</v>
      </c>
      <c r="E92" s="3" t="s">
        <v>196</v>
      </c>
      <c r="F92" s="3" t="s">
        <v>78</v>
      </c>
      <c r="G92" s="3" t="s">
        <v>228</v>
      </c>
      <c r="H92" s="3" t="s">
        <v>228</v>
      </c>
      <c r="I92" s="3" t="s">
        <v>221</v>
      </c>
      <c r="J92" s="3" t="s">
        <v>256</v>
      </c>
      <c r="K92" s="3" t="s">
        <v>76</v>
      </c>
    </row>
    <row r="93" spans="1:11" x14ac:dyDescent="0.25">
      <c r="A93" s="3" t="s">
        <v>197</v>
      </c>
      <c r="B93" s="3" t="s">
        <v>11</v>
      </c>
      <c r="C93" s="3" t="s">
        <v>11</v>
      </c>
      <c r="D93" s="3" t="s">
        <v>11</v>
      </c>
      <c r="E93" s="3" t="s">
        <v>11</v>
      </c>
      <c r="F93" s="3" t="s">
        <v>11</v>
      </c>
      <c r="G93" s="3" t="s">
        <v>11</v>
      </c>
      <c r="H93" s="3" t="s">
        <v>11</v>
      </c>
      <c r="I93" s="3" t="s">
        <v>11</v>
      </c>
      <c r="J93" s="3" t="s">
        <v>11</v>
      </c>
      <c r="K93" s="3" t="s">
        <v>11</v>
      </c>
    </row>
    <row r="94" spans="1:11" x14ac:dyDescent="0.25">
      <c r="A94" s="3" t="s">
        <v>198</v>
      </c>
      <c r="B94" s="3" t="s">
        <v>199</v>
      </c>
      <c r="C94" s="3" t="s">
        <v>199</v>
      </c>
      <c r="D94" s="3" t="s">
        <v>200</v>
      </c>
      <c r="E94" s="3" t="s">
        <v>10</v>
      </c>
      <c r="F94" s="3" t="s">
        <v>201</v>
      </c>
      <c r="G94" s="3" t="s">
        <v>314</v>
      </c>
      <c r="H94" s="3" t="s">
        <v>314</v>
      </c>
      <c r="I94" s="3" t="s">
        <v>315</v>
      </c>
      <c r="J94" s="3" t="s">
        <v>219</v>
      </c>
      <c r="K94" s="3" t="s">
        <v>207</v>
      </c>
    </row>
    <row r="95" spans="1:1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7" spans="1:1" x14ac:dyDescent="0.25">
      <c r="A97" s="2"/>
    </row>
    <row r="109" spans="1:1" x14ac:dyDescent="0.25">
      <c r="A109" s="6"/>
    </row>
  </sheetData>
  <mergeCells count="2">
    <mergeCell ref="G2:K2"/>
    <mergeCell ref="B2:F2"/>
  </mergeCells>
  <phoneticPr fontId="2" type="noConversion"/>
  <pageMargins left="0.74" right="0.66" top="0.66" bottom="0.48" header="0.5" footer="0.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BCC0B-1500-4E74-A3C6-3BB4074DEC67}">
  <sheetPr>
    <tabColor rgb="FF92D050"/>
  </sheetPr>
  <dimension ref="A1:I82"/>
  <sheetViews>
    <sheetView workbookViewId="0">
      <pane ySplit="2" topLeftCell="A3" activePane="bottomLeft" state="frozen"/>
      <selection pane="bottomLeft"/>
    </sheetView>
  </sheetViews>
  <sheetFormatPr defaultRowHeight="12.5" x14ac:dyDescent="0.25"/>
  <cols>
    <col min="1" max="1" width="23.453125" bestFit="1" customWidth="1"/>
    <col min="2" max="2" width="12.36328125" style="19" customWidth="1"/>
    <col min="3" max="3" width="8.7265625" style="19"/>
    <col min="4" max="4" width="16.08984375" style="9" customWidth="1"/>
    <col min="5" max="6" width="14.81640625" style="8" customWidth="1"/>
    <col min="7" max="7" width="13.453125" style="9" customWidth="1"/>
    <col min="8" max="8" width="10" customWidth="1"/>
    <col min="9" max="9" width="23.54296875" customWidth="1"/>
  </cols>
  <sheetData>
    <row r="1" spans="1:9" ht="13" x14ac:dyDescent="0.3">
      <c r="A1" s="24" t="s">
        <v>586</v>
      </c>
    </row>
    <row r="2" spans="1:9" ht="41" customHeight="1" x14ac:dyDescent="0.25">
      <c r="A2" s="13" t="s">
        <v>329</v>
      </c>
      <c r="B2" s="15" t="s">
        <v>580</v>
      </c>
      <c r="C2" s="15" t="s">
        <v>581</v>
      </c>
      <c r="D2" s="15" t="s">
        <v>595</v>
      </c>
      <c r="E2" s="14" t="s">
        <v>556</v>
      </c>
      <c r="F2" s="15" t="s">
        <v>587</v>
      </c>
      <c r="G2" s="15" t="s">
        <v>585</v>
      </c>
      <c r="H2" s="15" t="s">
        <v>582</v>
      </c>
      <c r="I2" s="15" t="s">
        <v>596</v>
      </c>
    </row>
    <row r="3" spans="1:9" x14ac:dyDescent="0.25">
      <c r="A3" s="20" t="s">
        <v>124</v>
      </c>
      <c r="B3" s="21" t="s">
        <v>424</v>
      </c>
      <c r="C3" s="21" t="s">
        <v>570</v>
      </c>
      <c r="D3" s="22" t="s">
        <v>335</v>
      </c>
      <c r="E3" s="22" t="str">
        <f>IFERROR((VLOOKUP(A3, 'Schedule 17 Hours'!A:F, 3, FALSE)), "")</f>
        <v>0445-2200</v>
      </c>
      <c r="F3" s="22" t="str">
        <f>LEFT(E3,4)</f>
        <v>0445</v>
      </c>
      <c r="G3" s="22">
        <v>2100</v>
      </c>
      <c r="H3" s="22" t="s">
        <v>583</v>
      </c>
      <c r="I3" s="27" t="s">
        <v>597</v>
      </c>
    </row>
    <row r="4" spans="1:9" x14ac:dyDescent="0.25">
      <c r="A4" s="20" t="s">
        <v>128</v>
      </c>
      <c r="B4" s="21" t="s">
        <v>446</v>
      </c>
      <c r="C4" s="21" t="s">
        <v>549</v>
      </c>
      <c r="D4" s="22" t="s">
        <v>335</v>
      </c>
      <c r="E4" s="22" t="str">
        <f>IFERROR((VLOOKUP(A4, 'Schedule 17 Hours'!A:F, 3, FALSE)), "")</f>
        <v>0600-2100</v>
      </c>
      <c r="F4" s="22" t="str">
        <f>LEFT(E4,4)</f>
        <v>0600</v>
      </c>
      <c r="G4" s="22" t="str">
        <f>RIGHT(E4, 4)</f>
        <v>2100</v>
      </c>
      <c r="H4" s="22" t="s">
        <v>583</v>
      </c>
      <c r="I4" s="27" t="s">
        <v>597</v>
      </c>
    </row>
    <row r="5" spans="1:9" x14ac:dyDescent="0.25">
      <c r="A5" s="20" t="s">
        <v>179</v>
      </c>
      <c r="B5" s="21" t="s">
        <v>446</v>
      </c>
      <c r="C5" s="21" t="s">
        <v>473</v>
      </c>
      <c r="D5" s="22" t="s">
        <v>335</v>
      </c>
      <c r="E5" s="22" t="str">
        <f>IFERROR((VLOOKUP(A5, 'Schedule 17 Hours'!A:F, 3, FALSE)), "")</f>
        <v>0530-2300</v>
      </c>
      <c r="F5" s="22" t="str">
        <f>LEFT(E5,4)</f>
        <v>0530</v>
      </c>
      <c r="G5" s="22">
        <v>2100</v>
      </c>
      <c r="H5" s="22" t="s">
        <v>583</v>
      </c>
      <c r="I5" s="27" t="s">
        <v>597</v>
      </c>
    </row>
    <row r="6" spans="1:9" x14ac:dyDescent="0.25">
      <c r="A6" s="20" t="s">
        <v>606</v>
      </c>
      <c r="B6" s="21" t="s">
        <v>607</v>
      </c>
      <c r="C6" s="21" t="s">
        <v>517</v>
      </c>
      <c r="D6" s="22" t="s">
        <v>335</v>
      </c>
      <c r="E6" s="22" t="s">
        <v>242</v>
      </c>
      <c r="F6" s="47" t="s">
        <v>608</v>
      </c>
      <c r="G6" s="22">
        <v>2100</v>
      </c>
      <c r="H6" s="22" t="s">
        <v>583</v>
      </c>
      <c r="I6" s="27" t="s">
        <v>597</v>
      </c>
    </row>
    <row r="7" spans="1:9" x14ac:dyDescent="0.25">
      <c r="A7" s="16" t="s">
        <v>7</v>
      </c>
      <c r="B7" s="18" t="s">
        <v>331</v>
      </c>
      <c r="C7" s="18" t="s">
        <v>517</v>
      </c>
      <c r="D7" s="17" t="s">
        <v>335</v>
      </c>
      <c r="E7" s="17" t="str">
        <f>IFERROR((VLOOKUP(A7, 'Schedule 17 Hours'!A:F, 3, FALSE)), "")</f>
        <v>0700-1600</v>
      </c>
      <c r="F7" s="17" t="str">
        <f>LEFT(E7,4)</f>
        <v>0700</v>
      </c>
      <c r="G7" s="17" t="str">
        <f>RIGHT(E7, 4)</f>
        <v>1600</v>
      </c>
      <c r="H7" s="17" t="s">
        <v>584</v>
      </c>
      <c r="I7" s="23"/>
    </row>
    <row r="8" spans="1:9" x14ac:dyDescent="0.25">
      <c r="A8" s="16" t="s">
        <v>12</v>
      </c>
      <c r="B8" s="18" t="s">
        <v>336</v>
      </c>
      <c r="C8" s="18" t="s">
        <v>518</v>
      </c>
      <c r="D8" s="17" t="s">
        <v>335</v>
      </c>
      <c r="E8" s="17" t="str">
        <f>IFERROR((VLOOKUP(A8, 'Schedule 17 Hours'!A:F, 3, FALSE)), "")</f>
        <v>0700-1200</v>
      </c>
      <c r="F8" s="17" t="str">
        <f>LEFT(E8,4)</f>
        <v>0700</v>
      </c>
      <c r="G8" s="17" t="str">
        <f>RIGHT(E8, 4)</f>
        <v>1200</v>
      </c>
      <c r="H8" s="17" t="s">
        <v>584</v>
      </c>
      <c r="I8" s="23"/>
    </row>
    <row r="9" spans="1:9" x14ac:dyDescent="0.25">
      <c r="A9" s="16" t="s">
        <v>17</v>
      </c>
      <c r="B9" s="18" t="s">
        <v>342</v>
      </c>
      <c r="C9" s="18" t="s">
        <v>569</v>
      </c>
      <c r="D9" s="17" t="s">
        <v>335</v>
      </c>
      <c r="E9" s="17" t="str">
        <f>IFERROR((VLOOKUP(A9, 'Schedule 17 Hours'!A:F, 3, FALSE)), "")</f>
        <v>0600-1940</v>
      </c>
      <c r="F9" s="17" t="str">
        <f>LEFT(E9,4)</f>
        <v>0600</v>
      </c>
      <c r="G9" s="17" t="str">
        <f>RIGHT(E9, 4)</f>
        <v>1940</v>
      </c>
      <c r="H9" s="17" t="s">
        <v>584</v>
      </c>
      <c r="I9" s="23"/>
    </row>
    <row r="10" spans="1:9" x14ac:dyDescent="0.25">
      <c r="A10" s="16" t="s">
        <v>22</v>
      </c>
      <c r="B10" s="18" t="s">
        <v>344</v>
      </c>
      <c r="C10" s="18" t="s">
        <v>520</v>
      </c>
      <c r="D10" s="17" t="s">
        <v>335</v>
      </c>
      <c r="E10" s="17" t="str">
        <f>IFERROR((VLOOKUP(A10, 'Schedule 17 Hours'!A:F, 3, FALSE)), "")</f>
        <v>0700-1100, 1200-1800</v>
      </c>
      <c r="F10" s="17" t="s">
        <v>588</v>
      </c>
      <c r="G10" s="17" t="s">
        <v>590</v>
      </c>
      <c r="H10" s="17" t="s">
        <v>584</v>
      </c>
      <c r="I10" s="23"/>
    </row>
    <row r="11" spans="1:9" x14ac:dyDescent="0.25">
      <c r="A11" s="16" t="s">
        <v>27</v>
      </c>
      <c r="B11" s="18" t="s">
        <v>350</v>
      </c>
      <c r="C11" s="18" t="s">
        <v>570</v>
      </c>
      <c r="D11" s="17" t="s">
        <v>335</v>
      </c>
      <c r="E11" s="17" t="str">
        <f>IFERROR((VLOOKUP(A11, 'Schedule 17 Hours'!A:F, 3, FALSE)), "")</f>
        <v>0600-2000</v>
      </c>
      <c r="F11" s="17" t="str">
        <f t="shared" ref="F11:F19" si="0">LEFT(E11,4)</f>
        <v>0600</v>
      </c>
      <c r="G11" s="17" t="str">
        <f t="shared" ref="G11:G19" si="1">RIGHT(E11, 4)</f>
        <v>2000</v>
      </c>
      <c r="H11" s="17" t="s">
        <v>584</v>
      </c>
      <c r="I11" s="23"/>
    </row>
    <row r="12" spans="1:9" x14ac:dyDescent="0.25">
      <c r="A12" s="16" t="s">
        <v>33</v>
      </c>
      <c r="B12" s="18" t="s">
        <v>352</v>
      </c>
      <c r="C12" s="18" t="s">
        <v>534</v>
      </c>
      <c r="D12" s="17" t="s">
        <v>335</v>
      </c>
      <c r="E12" s="17" t="str">
        <f>IFERROR((VLOOKUP(A12, 'Schedule 17 Hours'!A:F, 3, FALSE)), "")</f>
        <v>0700-1300</v>
      </c>
      <c r="F12" s="17" t="str">
        <f t="shared" si="0"/>
        <v>0700</v>
      </c>
      <c r="G12" s="17" t="str">
        <f t="shared" si="1"/>
        <v>1300</v>
      </c>
      <c r="H12" s="17" t="s">
        <v>584</v>
      </c>
      <c r="I12" s="23"/>
    </row>
    <row r="13" spans="1:9" x14ac:dyDescent="0.25">
      <c r="A13" s="16" t="s">
        <v>40</v>
      </c>
      <c r="B13" s="18" t="s">
        <v>383</v>
      </c>
      <c r="C13" s="18" t="s">
        <v>527</v>
      </c>
      <c r="D13" s="17" t="s">
        <v>335</v>
      </c>
      <c r="E13" s="17" t="str">
        <f>IFERROR((VLOOKUP(A13, 'Schedule 17 Hours'!A:F, 3, FALSE)), "")</f>
        <v>0600-2100</v>
      </c>
      <c r="F13" s="17" t="str">
        <f t="shared" si="0"/>
        <v>0600</v>
      </c>
      <c r="G13" s="17" t="str">
        <f t="shared" si="1"/>
        <v>2100</v>
      </c>
      <c r="H13" s="17" t="s">
        <v>584</v>
      </c>
      <c r="I13" s="23"/>
    </row>
    <row r="14" spans="1:9" x14ac:dyDescent="0.25">
      <c r="A14" s="16" t="s">
        <v>44</v>
      </c>
      <c r="B14" s="18" t="s">
        <v>361</v>
      </c>
      <c r="C14" s="18" t="s">
        <v>524</v>
      </c>
      <c r="D14" s="17" t="s">
        <v>335</v>
      </c>
      <c r="E14" s="17" t="str">
        <f>IFERROR((VLOOKUP(A14, 'Schedule 17 Hours'!A:F, 3, FALSE)), "")</f>
        <v>0700-1400</v>
      </c>
      <c r="F14" s="17" t="str">
        <f t="shared" si="0"/>
        <v>0700</v>
      </c>
      <c r="G14" s="17" t="str">
        <f t="shared" si="1"/>
        <v>1400</v>
      </c>
      <c r="H14" s="17" t="s">
        <v>584</v>
      </c>
      <c r="I14" s="23"/>
    </row>
    <row r="15" spans="1:9" x14ac:dyDescent="0.25">
      <c r="A15" s="16" t="s">
        <v>31</v>
      </c>
      <c r="B15" s="18" t="s">
        <v>365</v>
      </c>
      <c r="C15" s="18" t="s">
        <v>571</v>
      </c>
      <c r="D15" s="17" t="s">
        <v>335</v>
      </c>
      <c r="E15" s="17" t="str">
        <f>IFERROR((VLOOKUP(A15, 'Schedule 17 Hours'!A:F, 3, FALSE)), "")</f>
        <v>0600-2000</v>
      </c>
      <c r="F15" s="17" t="str">
        <f t="shared" si="0"/>
        <v>0600</v>
      </c>
      <c r="G15" s="17" t="str">
        <f t="shared" si="1"/>
        <v>2000</v>
      </c>
      <c r="H15" s="17" t="s">
        <v>584</v>
      </c>
      <c r="I15" s="23"/>
    </row>
    <row r="16" spans="1:9" x14ac:dyDescent="0.25">
      <c r="A16" s="16" t="s">
        <v>48</v>
      </c>
      <c r="B16" s="18" t="s">
        <v>369</v>
      </c>
      <c r="C16" s="18" t="s">
        <v>527</v>
      </c>
      <c r="D16" s="17" t="s">
        <v>335</v>
      </c>
      <c r="E16" s="17" t="str">
        <f>IFERROR((VLOOKUP(A16, 'Schedule 17 Hours'!A:F, 3, FALSE)), "")</f>
        <v>0600-2000</v>
      </c>
      <c r="F16" s="17" t="str">
        <f t="shared" si="0"/>
        <v>0600</v>
      </c>
      <c r="G16" s="17" t="str">
        <f t="shared" si="1"/>
        <v>2000</v>
      </c>
      <c r="H16" s="17" t="s">
        <v>584</v>
      </c>
      <c r="I16" s="23"/>
    </row>
    <row r="17" spans="1:9" x14ac:dyDescent="0.25">
      <c r="A17" s="16" t="s">
        <v>50</v>
      </c>
      <c r="B17" s="18" t="s">
        <v>349</v>
      </c>
      <c r="C17" s="18" t="s">
        <v>522</v>
      </c>
      <c r="D17" s="17" t="s">
        <v>335</v>
      </c>
      <c r="E17" s="17" t="str">
        <f>IFERROR((VLOOKUP(A17, 'Schedule 17 Hours'!A:F, 3, FALSE)), "")</f>
        <v>0700-1300</v>
      </c>
      <c r="F17" s="17" t="str">
        <f t="shared" si="0"/>
        <v>0700</v>
      </c>
      <c r="G17" s="17" t="str">
        <f t="shared" si="1"/>
        <v>1300</v>
      </c>
      <c r="H17" s="17" t="s">
        <v>584</v>
      </c>
      <c r="I17" s="23"/>
    </row>
    <row r="18" spans="1:9" x14ac:dyDescent="0.25">
      <c r="A18" s="16" t="s">
        <v>54</v>
      </c>
      <c r="B18" s="18" t="s">
        <v>374</v>
      </c>
      <c r="C18" s="18" t="s">
        <v>509</v>
      </c>
      <c r="D18" s="17" t="s">
        <v>335</v>
      </c>
      <c r="E18" s="17" t="str">
        <f>IFERROR((VLOOKUP(A18, 'Schedule 17 Hours'!A:F, 3, FALSE)), "")</f>
        <v>0700-1200</v>
      </c>
      <c r="F18" s="17" t="str">
        <f t="shared" si="0"/>
        <v>0700</v>
      </c>
      <c r="G18" s="17" t="str">
        <f t="shared" si="1"/>
        <v>1200</v>
      </c>
      <c r="H18" s="17" t="s">
        <v>584</v>
      </c>
      <c r="I18" s="23"/>
    </row>
    <row r="19" spans="1:9" x14ac:dyDescent="0.25">
      <c r="A19" s="16" t="s">
        <v>58</v>
      </c>
      <c r="B19" s="18" t="s">
        <v>336</v>
      </c>
      <c r="C19" s="18" t="s">
        <v>529</v>
      </c>
      <c r="D19" s="17" t="s">
        <v>335</v>
      </c>
      <c r="E19" s="17" t="str">
        <f>IFERROR((VLOOKUP(A19, 'Schedule 17 Hours'!A:F, 3, FALSE)), "")</f>
        <v>0600-1900</v>
      </c>
      <c r="F19" s="17" t="str">
        <f t="shared" si="0"/>
        <v>0600</v>
      </c>
      <c r="G19" s="17" t="str">
        <f t="shared" si="1"/>
        <v>1900</v>
      </c>
      <c r="H19" s="17" t="s">
        <v>584</v>
      </c>
      <c r="I19" s="23"/>
    </row>
    <row r="20" spans="1:9" x14ac:dyDescent="0.25">
      <c r="A20" s="16" t="s">
        <v>64</v>
      </c>
      <c r="B20" s="18" t="s">
        <v>379</v>
      </c>
      <c r="C20" s="18" t="s">
        <v>530</v>
      </c>
      <c r="D20" s="17" t="s">
        <v>335</v>
      </c>
      <c r="E20" s="17" t="str">
        <f>IFERROR((VLOOKUP(A20, 'Schedule 17 Hours'!A:F, 3, FALSE)), "")</f>
        <v>0615-1400, 1600-1900</v>
      </c>
      <c r="F20" s="17" t="s">
        <v>589</v>
      </c>
      <c r="G20" s="17" t="s">
        <v>591</v>
      </c>
      <c r="H20" s="17" t="s">
        <v>584</v>
      </c>
      <c r="I20" s="23"/>
    </row>
    <row r="21" spans="1:9" x14ac:dyDescent="0.25">
      <c r="A21" s="16" t="s">
        <v>69</v>
      </c>
      <c r="B21" s="18" t="s">
        <v>383</v>
      </c>
      <c r="C21" s="18" t="s">
        <v>531</v>
      </c>
      <c r="D21" s="17" t="s">
        <v>335</v>
      </c>
      <c r="E21" s="17" t="str">
        <f>IFERROR((VLOOKUP(A21, 'Schedule 17 Hours'!A:F, 3, FALSE)), "")</f>
        <v>0600-2000</v>
      </c>
      <c r="F21" s="17" t="str">
        <f t="shared" ref="F21:F50" si="2">LEFT(E21,4)</f>
        <v>0600</v>
      </c>
      <c r="G21" s="17" t="str">
        <f t="shared" ref="G21:G42" si="3">RIGHT(E21, 4)</f>
        <v>2000</v>
      </c>
      <c r="H21" s="17" t="s">
        <v>584</v>
      </c>
      <c r="I21" s="23"/>
    </row>
    <row r="22" spans="1:9" x14ac:dyDescent="0.25">
      <c r="A22" s="16" t="s">
        <v>70</v>
      </c>
      <c r="B22" s="18" t="s">
        <v>387</v>
      </c>
      <c r="C22" s="18" t="s">
        <v>532</v>
      </c>
      <c r="D22" s="17" t="s">
        <v>335</v>
      </c>
      <c r="E22" s="17" t="str">
        <f>IFERROR((VLOOKUP(A22, 'Schedule 17 Hours'!A:F, 3, FALSE)), "")</f>
        <v>0700-1800</v>
      </c>
      <c r="F22" s="17" t="str">
        <f t="shared" si="2"/>
        <v>0700</v>
      </c>
      <c r="G22" s="17" t="str">
        <f t="shared" si="3"/>
        <v>1800</v>
      </c>
      <c r="H22" s="17" t="s">
        <v>584</v>
      </c>
      <c r="I22" s="23"/>
    </row>
    <row r="23" spans="1:9" x14ac:dyDescent="0.25">
      <c r="A23" s="16" t="s">
        <v>72</v>
      </c>
      <c r="B23" s="18" t="s">
        <v>389</v>
      </c>
      <c r="C23" s="18" t="s">
        <v>527</v>
      </c>
      <c r="D23" s="17" t="s">
        <v>335</v>
      </c>
      <c r="E23" s="17" t="str">
        <f>IFERROR((VLOOKUP(A23, 'Schedule 17 Hours'!A:F, 3, FALSE)), "")</f>
        <v>0800-1000</v>
      </c>
      <c r="F23" s="17" t="str">
        <f t="shared" si="2"/>
        <v>0800</v>
      </c>
      <c r="G23" s="17" t="str">
        <f t="shared" si="3"/>
        <v>1000</v>
      </c>
      <c r="H23" s="17" t="s">
        <v>584</v>
      </c>
      <c r="I23" s="23"/>
    </row>
    <row r="24" spans="1:9" x14ac:dyDescent="0.25">
      <c r="A24" s="16" t="s">
        <v>74</v>
      </c>
      <c r="B24" s="18" t="s">
        <v>391</v>
      </c>
      <c r="C24" s="18" t="s">
        <v>533</v>
      </c>
      <c r="D24" s="17" t="s">
        <v>335</v>
      </c>
      <c r="E24" s="17" t="str">
        <f>IFERROR((VLOOKUP(A24, 'Schedule 17 Hours'!A:F, 3, FALSE)), "")</f>
        <v>0615-2000</v>
      </c>
      <c r="F24" s="17" t="str">
        <f t="shared" si="2"/>
        <v>0615</v>
      </c>
      <c r="G24" s="17" t="str">
        <f t="shared" si="3"/>
        <v>2000</v>
      </c>
      <c r="H24" s="17" t="s">
        <v>584</v>
      </c>
      <c r="I24" s="23"/>
    </row>
    <row r="25" spans="1:9" x14ac:dyDescent="0.25">
      <c r="A25" s="16" t="s">
        <v>77</v>
      </c>
      <c r="B25" s="18" t="s">
        <v>348</v>
      </c>
      <c r="C25" s="18" t="s">
        <v>534</v>
      </c>
      <c r="D25" s="17" t="s">
        <v>335</v>
      </c>
      <c r="E25" s="17" t="str">
        <f>IFERROR((VLOOKUP(A25, 'Schedule 17 Hours'!A:F, 3, FALSE)), "")</f>
        <v>0600-2000</v>
      </c>
      <c r="F25" s="17" t="str">
        <f t="shared" si="2"/>
        <v>0600</v>
      </c>
      <c r="G25" s="17" t="str">
        <f t="shared" si="3"/>
        <v>2000</v>
      </c>
      <c r="H25" s="17" t="s">
        <v>584</v>
      </c>
      <c r="I25" s="23"/>
    </row>
    <row r="26" spans="1:9" x14ac:dyDescent="0.25">
      <c r="A26" s="16" t="s">
        <v>79</v>
      </c>
      <c r="B26" s="18" t="s">
        <v>331</v>
      </c>
      <c r="C26" s="18" t="s">
        <v>506</v>
      </c>
      <c r="D26" s="17" t="s">
        <v>335</v>
      </c>
      <c r="E26" s="17" t="str">
        <f>IFERROR((VLOOKUP(A26, 'Schedule 17 Hours'!A:F, 3, FALSE)), "")</f>
        <v>0700-2000</v>
      </c>
      <c r="F26" s="17" t="str">
        <f t="shared" si="2"/>
        <v>0700</v>
      </c>
      <c r="G26" s="17" t="str">
        <f t="shared" si="3"/>
        <v>2000</v>
      </c>
      <c r="H26" s="17" t="s">
        <v>584</v>
      </c>
      <c r="I26" s="23"/>
    </row>
    <row r="27" spans="1:9" x14ac:dyDescent="0.25">
      <c r="A27" s="16" t="s">
        <v>81</v>
      </c>
      <c r="B27" s="18" t="s">
        <v>352</v>
      </c>
      <c r="C27" s="18" t="s">
        <v>535</v>
      </c>
      <c r="D27" s="17" t="s">
        <v>335</v>
      </c>
      <c r="E27" s="17" t="str">
        <f>IFERROR((VLOOKUP(A27, 'Schedule 17 Hours'!A:F, 3, FALSE)), "")</f>
        <v>0600-2000</v>
      </c>
      <c r="F27" s="17" t="str">
        <f t="shared" si="2"/>
        <v>0600</v>
      </c>
      <c r="G27" s="17" t="str">
        <f t="shared" si="3"/>
        <v>2000</v>
      </c>
      <c r="H27" s="17" t="s">
        <v>584</v>
      </c>
      <c r="I27" s="23"/>
    </row>
    <row r="28" spans="1:9" x14ac:dyDescent="0.25">
      <c r="A28" s="16" t="s">
        <v>82</v>
      </c>
      <c r="B28" s="18" t="s">
        <v>383</v>
      </c>
      <c r="C28" s="18" t="s">
        <v>533</v>
      </c>
      <c r="D28" s="17" t="s">
        <v>335</v>
      </c>
      <c r="E28" s="17" t="str">
        <f>IFERROR((VLOOKUP(A28, 'Schedule 17 Hours'!A:F, 3, FALSE)), "")</f>
        <v>0600-2000</v>
      </c>
      <c r="F28" s="17" t="str">
        <f t="shared" si="2"/>
        <v>0600</v>
      </c>
      <c r="G28" s="17" t="str">
        <f t="shared" si="3"/>
        <v>2000</v>
      </c>
      <c r="H28" s="17" t="s">
        <v>584</v>
      </c>
      <c r="I28" s="23"/>
    </row>
    <row r="29" spans="1:9" x14ac:dyDescent="0.25">
      <c r="A29" s="16" t="s">
        <v>295</v>
      </c>
      <c r="B29" s="18" t="s">
        <v>440</v>
      </c>
      <c r="C29" s="18" t="s">
        <v>531</v>
      </c>
      <c r="D29" s="17" t="s">
        <v>335</v>
      </c>
      <c r="E29" s="17" t="str">
        <f>IFERROR((VLOOKUP(A29, 'Schedule 17 Hours'!A:F, 3, FALSE)), "")</f>
        <v>0600-1700</v>
      </c>
      <c r="F29" s="17" t="str">
        <f t="shared" si="2"/>
        <v>0600</v>
      </c>
      <c r="G29" s="17" t="str">
        <f t="shared" si="3"/>
        <v>1700</v>
      </c>
      <c r="H29" s="17" t="s">
        <v>584</v>
      </c>
      <c r="I29" s="23"/>
    </row>
    <row r="30" spans="1:9" x14ac:dyDescent="0.25">
      <c r="A30" s="16" t="s">
        <v>84</v>
      </c>
      <c r="B30" s="18" t="s">
        <v>391</v>
      </c>
      <c r="C30" s="18" t="s">
        <v>536</v>
      </c>
      <c r="D30" s="17" t="s">
        <v>335</v>
      </c>
      <c r="E30" s="17" t="str">
        <f>IFERROR((VLOOKUP(A30, 'Schedule 17 Hours'!A:F, 3, FALSE)), "")</f>
        <v>0700-1600</v>
      </c>
      <c r="F30" s="17" t="str">
        <f t="shared" si="2"/>
        <v>0700</v>
      </c>
      <c r="G30" s="17" t="str">
        <f t="shared" si="3"/>
        <v>1600</v>
      </c>
      <c r="H30" s="17" t="s">
        <v>584</v>
      </c>
      <c r="I30" s="23"/>
    </row>
    <row r="31" spans="1:9" x14ac:dyDescent="0.25">
      <c r="A31" s="16" t="s">
        <v>85</v>
      </c>
      <c r="B31" s="18" t="s">
        <v>395</v>
      </c>
      <c r="C31" s="18" t="s">
        <v>535</v>
      </c>
      <c r="D31" s="17" t="s">
        <v>335</v>
      </c>
      <c r="E31" s="17" t="str">
        <f>IFERROR((VLOOKUP(A31, 'Schedule 17 Hours'!A:F, 3, FALSE)), "")</f>
        <v>0625-1400</v>
      </c>
      <c r="F31" s="17" t="str">
        <f t="shared" si="2"/>
        <v>0625</v>
      </c>
      <c r="G31" s="17" t="str">
        <f t="shared" si="3"/>
        <v>1400</v>
      </c>
      <c r="H31" s="17" t="s">
        <v>584</v>
      </c>
      <c r="I31" s="23"/>
    </row>
    <row r="32" spans="1:9" x14ac:dyDescent="0.25">
      <c r="A32" s="16" t="s">
        <v>88</v>
      </c>
      <c r="B32" s="18" t="s">
        <v>344</v>
      </c>
      <c r="C32" s="18" t="s">
        <v>520</v>
      </c>
      <c r="D32" s="17" t="s">
        <v>335</v>
      </c>
      <c r="E32" s="17" t="str">
        <f>IFERROR((VLOOKUP(A32, 'Schedule 17 Hours'!A:F, 3, FALSE)), "")</f>
        <v>0700-1000</v>
      </c>
      <c r="F32" s="17" t="str">
        <f t="shared" si="2"/>
        <v>0700</v>
      </c>
      <c r="G32" s="17" t="str">
        <f t="shared" si="3"/>
        <v>1000</v>
      </c>
      <c r="H32" s="17" t="s">
        <v>584</v>
      </c>
      <c r="I32" s="23"/>
    </row>
    <row r="33" spans="1:9" x14ac:dyDescent="0.25">
      <c r="A33" s="16" t="s">
        <v>89</v>
      </c>
      <c r="B33" s="18" t="s">
        <v>379</v>
      </c>
      <c r="C33" s="18" t="s">
        <v>537</v>
      </c>
      <c r="D33" s="17" t="s">
        <v>335</v>
      </c>
      <c r="E33" s="17" t="str">
        <f>IFERROR((VLOOKUP(A33, 'Schedule 17 Hours'!A:F, 3, FALSE)), "")</f>
        <v>0600-1300</v>
      </c>
      <c r="F33" s="17" t="str">
        <f t="shared" si="2"/>
        <v>0600</v>
      </c>
      <c r="G33" s="17" t="str">
        <f t="shared" si="3"/>
        <v>1300</v>
      </c>
      <c r="H33" s="17" t="s">
        <v>584</v>
      </c>
      <c r="I33" s="23"/>
    </row>
    <row r="34" spans="1:9" x14ac:dyDescent="0.25">
      <c r="A34" s="16" t="s">
        <v>91</v>
      </c>
      <c r="B34" s="18" t="s">
        <v>398</v>
      </c>
      <c r="C34" s="18" t="s">
        <v>521</v>
      </c>
      <c r="D34" s="17" t="s">
        <v>335</v>
      </c>
      <c r="E34" s="17" t="str">
        <f>IFERROR((VLOOKUP(A34, 'Schedule 17 Hours'!A:F, 3, FALSE)), "")</f>
        <v>0600-1700</v>
      </c>
      <c r="F34" s="17" t="str">
        <f t="shared" si="2"/>
        <v>0600</v>
      </c>
      <c r="G34" s="17" t="str">
        <f t="shared" si="3"/>
        <v>1700</v>
      </c>
      <c r="H34" s="17" t="s">
        <v>584</v>
      </c>
      <c r="I34" s="23"/>
    </row>
    <row r="35" spans="1:9" x14ac:dyDescent="0.25">
      <c r="A35" s="16" t="s">
        <v>94</v>
      </c>
      <c r="B35" s="18" t="s">
        <v>402</v>
      </c>
      <c r="C35" s="18" t="s">
        <v>347</v>
      </c>
      <c r="D35" s="17" t="s">
        <v>335</v>
      </c>
      <c r="E35" s="17" t="str">
        <f>IFERROR((VLOOKUP(A35, 'Schedule 17 Hours'!A:F, 3, FALSE)), "")</f>
        <v>0600-2000</v>
      </c>
      <c r="F35" s="17" t="str">
        <f t="shared" si="2"/>
        <v>0600</v>
      </c>
      <c r="G35" s="17" t="str">
        <f t="shared" si="3"/>
        <v>2000</v>
      </c>
      <c r="H35" s="17" t="s">
        <v>584</v>
      </c>
      <c r="I35" s="23"/>
    </row>
    <row r="36" spans="1:9" x14ac:dyDescent="0.25">
      <c r="A36" s="16" t="s">
        <v>98</v>
      </c>
      <c r="B36" s="18" t="s">
        <v>360</v>
      </c>
      <c r="C36" s="18" t="s">
        <v>539</v>
      </c>
      <c r="D36" s="17" t="s">
        <v>335</v>
      </c>
      <c r="E36" s="17" t="str">
        <f>IFERROR((VLOOKUP(A36, 'Schedule 17 Hours'!A:F, 3, FALSE)), "")</f>
        <v>0610-1900</v>
      </c>
      <c r="F36" s="17" t="str">
        <f t="shared" si="2"/>
        <v>0610</v>
      </c>
      <c r="G36" s="17" t="str">
        <f t="shared" si="3"/>
        <v>1900</v>
      </c>
      <c r="H36" s="17" t="s">
        <v>584</v>
      </c>
      <c r="I36" s="23"/>
    </row>
    <row r="37" spans="1:9" x14ac:dyDescent="0.25">
      <c r="A37" s="16" t="s">
        <v>100</v>
      </c>
      <c r="B37" s="18" t="s">
        <v>407</v>
      </c>
      <c r="C37" s="18" t="s">
        <v>519</v>
      </c>
      <c r="D37" s="17" t="s">
        <v>335</v>
      </c>
      <c r="E37" s="17" t="str">
        <f>IFERROR((VLOOKUP(A37, 'Schedule 17 Hours'!A:F, 3, FALSE)), "")</f>
        <v>0600-1940</v>
      </c>
      <c r="F37" s="17" t="str">
        <f t="shared" si="2"/>
        <v>0600</v>
      </c>
      <c r="G37" s="17" t="str">
        <f t="shared" si="3"/>
        <v>1940</v>
      </c>
      <c r="H37" s="17" t="s">
        <v>584</v>
      </c>
      <c r="I37" s="23"/>
    </row>
    <row r="38" spans="1:9" x14ac:dyDescent="0.25">
      <c r="A38" s="16" t="s">
        <v>101</v>
      </c>
      <c r="B38" s="18" t="s">
        <v>340</v>
      </c>
      <c r="C38" s="18" t="s">
        <v>533</v>
      </c>
      <c r="D38" s="17" t="s">
        <v>335</v>
      </c>
      <c r="E38" s="17" t="str">
        <f>IFERROR((VLOOKUP(A38, 'Schedule 17 Hours'!A:F, 3, FALSE)), "")</f>
        <v>0600-1900</v>
      </c>
      <c r="F38" s="17" t="str">
        <f t="shared" si="2"/>
        <v>0600</v>
      </c>
      <c r="G38" s="17" t="str">
        <f t="shared" si="3"/>
        <v>1900</v>
      </c>
      <c r="H38" s="17" t="s">
        <v>584</v>
      </c>
      <c r="I38" s="23"/>
    </row>
    <row r="39" spans="1:9" x14ac:dyDescent="0.25">
      <c r="A39" s="16" t="s">
        <v>103</v>
      </c>
      <c r="B39" s="18" t="s">
        <v>406</v>
      </c>
      <c r="C39" s="18" t="s">
        <v>525</v>
      </c>
      <c r="D39" s="17" t="s">
        <v>335</v>
      </c>
      <c r="E39" s="17" t="str">
        <f>IFERROR((VLOOKUP(A39, 'Schedule 17 Hours'!A:F, 3, FALSE)), "")</f>
        <v>0700-0900</v>
      </c>
      <c r="F39" s="17" t="str">
        <f t="shared" si="2"/>
        <v>0700</v>
      </c>
      <c r="G39" s="17" t="str">
        <f t="shared" si="3"/>
        <v>0900</v>
      </c>
      <c r="H39" s="17" t="s">
        <v>584</v>
      </c>
      <c r="I39" s="23"/>
    </row>
    <row r="40" spans="1:9" x14ac:dyDescent="0.25">
      <c r="A40" s="16" t="s">
        <v>105</v>
      </c>
      <c r="B40" s="18" t="s">
        <v>344</v>
      </c>
      <c r="C40" s="18" t="s">
        <v>528</v>
      </c>
      <c r="D40" s="17" t="s">
        <v>335</v>
      </c>
      <c r="E40" s="17" t="str">
        <f>IFERROR((VLOOKUP(A40, 'Schedule 17 Hours'!A:F, 3, FALSE)), "")</f>
        <v>0615-1800</v>
      </c>
      <c r="F40" s="17" t="str">
        <f t="shared" si="2"/>
        <v>0615</v>
      </c>
      <c r="G40" s="17" t="str">
        <f t="shared" si="3"/>
        <v>1800</v>
      </c>
      <c r="H40" s="17" t="s">
        <v>584</v>
      </c>
      <c r="I40" s="23"/>
    </row>
    <row r="41" spans="1:9" x14ac:dyDescent="0.25">
      <c r="A41" s="16" t="s">
        <v>107</v>
      </c>
      <c r="B41" s="18" t="s">
        <v>415</v>
      </c>
      <c r="C41" s="18" t="s">
        <v>417</v>
      </c>
      <c r="D41" s="17" t="s">
        <v>335</v>
      </c>
      <c r="E41" s="17" t="str">
        <f>IFERROR((VLOOKUP(A41, 'Schedule 17 Hours'!A:F, 3, FALSE)), "")</f>
        <v>0600-2000</v>
      </c>
      <c r="F41" s="17" t="str">
        <f t="shared" si="2"/>
        <v>0600</v>
      </c>
      <c r="G41" s="17" t="str">
        <f t="shared" si="3"/>
        <v>2000</v>
      </c>
      <c r="H41" s="17" t="s">
        <v>584</v>
      </c>
      <c r="I41" s="23"/>
    </row>
    <row r="42" spans="1:9" x14ac:dyDescent="0.25">
      <c r="A42" s="16" t="s">
        <v>108</v>
      </c>
      <c r="B42" s="18" t="s">
        <v>354</v>
      </c>
      <c r="C42" s="18" t="s">
        <v>540</v>
      </c>
      <c r="D42" s="17" t="s">
        <v>335</v>
      </c>
      <c r="E42" s="17" t="str">
        <f>IFERROR((VLOOKUP(A42, 'Schedule 17 Hours'!A:F, 3, FALSE)), "")</f>
        <v>0600-1900</v>
      </c>
      <c r="F42" s="17" t="str">
        <f t="shared" si="2"/>
        <v>0600</v>
      </c>
      <c r="G42" s="17" t="str">
        <f t="shared" si="3"/>
        <v>1900</v>
      </c>
      <c r="H42" s="17" t="s">
        <v>584</v>
      </c>
      <c r="I42" s="23"/>
    </row>
    <row r="43" spans="1:9" x14ac:dyDescent="0.25">
      <c r="A43" s="16" t="s">
        <v>111</v>
      </c>
      <c r="B43" s="18" t="s">
        <v>420</v>
      </c>
      <c r="C43" s="18" t="s">
        <v>572</v>
      </c>
      <c r="D43" s="17" t="s">
        <v>335</v>
      </c>
      <c r="E43" s="17" t="str">
        <f>IFERROR((VLOOKUP(A43, 'Schedule 17 Hours'!A:F, 3, FALSE)), "")</f>
        <v>0600-2325</v>
      </c>
      <c r="F43" s="17" t="str">
        <f t="shared" si="2"/>
        <v>0600</v>
      </c>
      <c r="G43" s="17" t="s">
        <v>578</v>
      </c>
      <c r="H43" s="17" t="s">
        <v>584</v>
      </c>
      <c r="I43" s="23"/>
    </row>
    <row r="44" spans="1:9" x14ac:dyDescent="0.25">
      <c r="A44" s="16" t="s">
        <v>116</v>
      </c>
      <c r="B44" s="18" t="s">
        <v>385</v>
      </c>
      <c r="C44" s="18" t="s">
        <v>532</v>
      </c>
      <c r="D44" s="17" t="s">
        <v>335</v>
      </c>
      <c r="E44" s="17" t="str">
        <f>IFERROR((VLOOKUP(A44, 'Schedule 17 Hours'!A:F, 3, FALSE)), "")</f>
        <v>0615-1100</v>
      </c>
      <c r="F44" s="17" t="str">
        <f t="shared" si="2"/>
        <v>0615</v>
      </c>
      <c r="G44" s="17" t="str">
        <f t="shared" ref="G44:G50" si="4">RIGHT(E44, 4)</f>
        <v>1100</v>
      </c>
      <c r="H44" s="17" t="s">
        <v>584</v>
      </c>
      <c r="I44" s="23"/>
    </row>
    <row r="45" spans="1:9" x14ac:dyDescent="0.25">
      <c r="A45" s="16" t="s">
        <v>114</v>
      </c>
      <c r="B45" s="18" t="s">
        <v>546</v>
      </c>
      <c r="C45" s="18" t="s">
        <v>529</v>
      </c>
      <c r="D45" s="17" t="s">
        <v>335</v>
      </c>
      <c r="E45" s="17" t="str">
        <f>IFERROR((VLOOKUP(A45, 'Schedule 17 Hours'!A:F, 3, FALSE)), "")</f>
        <v>0600-2000</v>
      </c>
      <c r="F45" s="17" t="str">
        <f t="shared" si="2"/>
        <v>0600</v>
      </c>
      <c r="G45" s="17" t="str">
        <f t="shared" si="4"/>
        <v>2000</v>
      </c>
      <c r="H45" s="17" t="s">
        <v>584</v>
      </c>
      <c r="I45" s="23"/>
    </row>
    <row r="46" spans="1:9" x14ac:dyDescent="0.25">
      <c r="A46" s="16" t="s">
        <v>119</v>
      </c>
      <c r="B46" s="18" t="s">
        <v>389</v>
      </c>
      <c r="C46" s="18" t="s">
        <v>540</v>
      </c>
      <c r="D46" s="17" t="s">
        <v>335</v>
      </c>
      <c r="E46" s="17" t="str">
        <f>IFERROR((VLOOKUP(A46, 'Schedule 17 Hours'!A:F, 3, FALSE)), "")</f>
        <v>0630-1300</v>
      </c>
      <c r="F46" s="17" t="str">
        <f t="shared" si="2"/>
        <v>0630</v>
      </c>
      <c r="G46" s="17" t="str">
        <f t="shared" si="4"/>
        <v>1300</v>
      </c>
      <c r="H46" s="17" t="s">
        <v>584</v>
      </c>
      <c r="I46" s="23"/>
    </row>
    <row r="47" spans="1:9" x14ac:dyDescent="0.25">
      <c r="A47" s="16" t="s">
        <v>123</v>
      </c>
      <c r="B47" s="18" t="s">
        <v>389</v>
      </c>
      <c r="C47" s="18" t="s">
        <v>530</v>
      </c>
      <c r="D47" s="17" t="s">
        <v>335</v>
      </c>
      <c r="E47" s="17" t="str">
        <f>IFERROR((VLOOKUP(A47, 'Schedule 17 Hours'!A:F, 3, FALSE)), "")</f>
        <v>0615-1900</v>
      </c>
      <c r="F47" s="17" t="str">
        <f t="shared" si="2"/>
        <v>0615</v>
      </c>
      <c r="G47" s="17" t="str">
        <f t="shared" si="4"/>
        <v>1900</v>
      </c>
      <c r="H47" s="17" t="s">
        <v>584</v>
      </c>
      <c r="I47" s="23"/>
    </row>
    <row r="48" spans="1:9" x14ac:dyDescent="0.25">
      <c r="A48" s="16" t="s">
        <v>130</v>
      </c>
      <c r="B48" s="18" t="s">
        <v>422</v>
      </c>
      <c r="C48" s="18" t="s">
        <v>542</v>
      </c>
      <c r="D48" s="17" t="s">
        <v>335</v>
      </c>
      <c r="E48" s="17" t="str">
        <f>IFERROR((VLOOKUP(A48, 'Schedule 17 Hours'!A:F, 3, FALSE)), "")</f>
        <v>0600-2000</v>
      </c>
      <c r="F48" s="17" t="str">
        <f t="shared" si="2"/>
        <v>0600</v>
      </c>
      <c r="G48" s="17" t="str">
        <f t="shared" si="4"/>
        <v>2000</v>
      </c>
      <c r="H48" s="17" t="s">
        <v>584</v>
      </c>
      <c r="I48" s="23"/>
    </row>
    <row r="49" spans="1:9" x14ac:dyDescent="0.25">
      <c r="A49" s="16" t="s">
        <v>132</v>
      </c>
      <c r="B49" s="18" t="s">
        <v>348</v>
      </c>
      <c r="C49" s="18" t="s">
        <v>526</v>
      </c>
      <c r="D49" s="17" t="s">
        <v>335</v>
      </c>
      <c r="E49" s="17" t="str">
        <f>IFERROR((VLOOKUP(A49, 'Schedule 17 Hours'!A:F, 3, FALSE)), "")</f>
        <v>0600-2000</v>
      </c>
      <c r="F49" s="17" t="str">
        <f t="shared" si="2"/>
        <v>0600</v>
      </c>
      <c r="G49" s="17" t="str">
        <f t="shared" si="4"/>
        <v>2000</v>
      </c>
      <c r="H49" s="17" t="s">
        <v>584</v>
      </c>
      <c r="I49" s="23"/>
    </row>
    <row r="50" spans="1:9" x14ac:dyDescent="0.25">
      <c r="A50" s="16" t="s">
        <v>134</v>
      </c>
      <c r="B50" s="18" t="s">
        <v>369</v>
      </c>
      <c r="C50" s="18" t="s">
        <v>540</v>
      </c>
      <c r="D50" s="17" t="s">
        <v>335</v>
      </c>
      <c r="E50" s="17" t="str">
        <f>IFERROR((VLOOKUP(A50, 'Schedule 17 Hours'!A:F, 3, FALSE)), "")</f>
        <v>0700-1100</v>
      </c>
      <c r="F50" s="17" t="str">
        <f t="shared" si="2"/>
        <v>0700</v>
      </c>
      <c r="G50" s="17" t="str">
        <f t="shared" si="4"/>
        <v>1100</v>
      </c>
      <c r="H50" s="17" t="s">
        <v>584</v>
      </c>
      <c r="I50" s="23"/>
    </row>
    <row r="51" spans="1:9" x14ac:dyDescent="0.25">
      <c r="A51" s="16" t="s">
        <v>136</v>
      </c>
      <c r="B51" s="18" t="s">
        <v>430</v>
      </c>
      <c r="C51" s="18" t="s">
        <v>506</v>
      </c>
      <c r="D51" s="17" t="s">
        <v>335</v>
      </c>
      <c r="E51" s="17" t="str">
        <f>IFERROR((VLOOKUP(A51, 'Schedule 17 Hours'!A:F, 3, FALSE)), "")</f>
        <v>0700-1300, 1700-1900</v>
      </c>
      <c r="F51" s="17" t="s">
        <v>592</v>
      </c>
      <c r="G51" s="17" t="s">
        <v>593</v>
      </c>
      <c r="H51" s="17" t="s">
        <v>584</v>
      </c>
      <c r="I51" s="23"/>
    </row>
    <row r="52" spans="1:9" x14ac:dyDescent="0.25">
      <c r="A52" s="16" t="s">
        <v>139</v>
      </c>
      <c r="B52" s="18" t="s">
        <v>354</v>
      </c>
      <c r="C52" s="18" t="s">
        <v>518</v>
      </c>
      <c r="D52" s="17" t="s">
        <v>335</v>
      </c>
      <c r="E52" s="17" t="str">
        <f>IFERROR((VLOOKUP(A52, 'Schedule 17 Hours'!A:F, 3, FALSE)), "")</f>
        <v>0700-1800</v>
      </c>
      <c r="F52" s="17" t="str">
        <f t="shared" ref="F52:F82" si="5">LEFT(E52,4)</f>
        <v>0700</v>
      </c>
      <c r="G52" s="17" t="str">
        <f t="shared" ref="G52:G82" si="6">RIGHT(E52, 4)</f>
        <v>1800</v>
      </c>
      <c r="H52" s="17" t="s">
        <v>584</v>
      </c>
      <c r="I52" s="23"/>
    </row>
    <row r="53" spans="1:9" x14ac:dyDescent="0.25">
      <c r="A53" s="16" t="s">
        <v>140</v>
      </c>
      <c r="B53" s="18" t="s">
        <v>432</v>
      </c>
      <c r="C53" s="18" t="s">
        <v>540</v>
      </c>
      <c r="D53" s="17" t="s">
        <v>335</v>
      </c>
      <c r="E53" s="17" t="str">
        <f>IFERROR((VLOOKUP(A53, 'Schedule 17 Hours'!A:F, 3, FALSE)), "")</f>
        <v>0615-1900</v>
      </c>
      <c r="F53" s="17" t="str">
        <f t="shared" si="5"/>
        <v>0615</v>
      </c>
      <c r="G53" s="17" t="str">
        <f t="shared" si="6"/>
        <v>1900</v>
      </c>
      <c r="H53" s="17" t="s">
        <v>584</v>
      </c>
      <c r="I53" s="23"/>
    </row>
    <row r="54" spans="1:9" x14ac:dyDescent="0.25">
      <c r="A54" s="16" t="s">
        <v>141</v>
      </c>
      <c r="B54" s="18" t="s">
        <v>340</v>
      </c>
      <c r="C54" s="18" t="s">
        <v>543</v>
      </c>
      <c r="D54" s="17" t="s">
        <v>335</v>
      </c>
      <c r="E54" s="17" t="str">
        <f>IFERROR((VLOOKUP(A54, 'Schedule 17 Hours'!A:F, 3, FALSE)), "")</f>
        <v>0600-1900</v>
      </c>
      <c r="F54" s="17" t="str">
        <f t="shared" si="5"/>
        <v>0600</v>
      </c>
      <c r="G54" s="17" t="str">
        <f t="shared" si="6"/>
        <v>1900</v>
      </c>
      <c r="H54" s="17" t="s">
        <v>584</v>
      </c>
      <c r="I54" s="23"/>
    </row>
    <row r="55" spans="1:9" x14ac:dyDescent="0.25">
      <c r="A55" s="16" t="s">
        <v>142</v>
      </c>
      <c r="B55" s="18" t="s">
        <v>430</v>
      </c>
      <c r="C55" s="18" t="s">
        <v>544</v>
      </c>
      <c r="D55" s="17" t="s">
        <v>335</v>
      </c>
      <c r="E55" s="17" t="str">
        <f>IFERROR((VLOOKUP(A55, 'Schedule 17 Hours'!A:F, 3, FALSE)), "")</f>
        <v>0520-2000</v>
      </c>
      <c r="F55" s="17" t="str">
        <f t="shared" si="5"/>
        <v>0520</v>
      </c>
      <c r="G55" s="17" t="str">
        <f t="shared" si="6"/>
        <v>2000</v>
      </c>
      <c r="H55" s="17" t="s">
        <v>584</v>
      </c>
      <c r="I55" s="23"/>
    </row>
    <row r="56" spans="1:9" x14ac:dyDescent="0.25">
      <c r="A56" s="16" t="s">
        <v>145</v>
      </c>
      <c r="B56" s="18" t="s">
        <v>352</v>
      </c>
      <c r="C56" s="18" t="s">
        <v>530</v>
      </c>
      <c r="D56" s="17" t="s">
        <v>335</v>
      </c>
      <c r="E56" s="17" t="str">
        <f>IFERROR((VLOOKUP(A56, 'Schedule 17 Hours'!A:F, 3, FALSE)), "")</f>
        <v>0600-2100</v>
      </c>
      <c r="F56" s="17" t="str">
        <f t="shared" si="5"/>
        <v>0600</v>
      </c>
      <c r="G56" s="17" t="str">
        <f t="shared" si="6"/>
        <v>2100</v>
      </c>
      <c r="H56" s="17" t="s">
        <v>584</v>
      </c>
      <c r="I56" s="23"/>
    </row>
    <row r="57" spans="1:9" x14ac:dyDescent="0.25">
      <c r="A57" s="16" t="s">
        <v>146</v>
      </c>
      <c r="B57" s="18" t="s">
        <v>338</v>
      </c>
      <c r="C57" s="18" t="s">
        <v>519</v>
      </c>
      <c r="D57" s="17" t="s">
        <v>335</v>
      </c>
      <c r="E57" s="17" t="str">
        <f>IFERROR((VLOOKUP(A57, 'Schedule 17 Hours'!A:F, 3, FALSE)), "")</f>
        <v>0700-1000</v>
      </c>
      <c r="F57" s="17" t="str">
        <f t="shared" si="5"/>
        <v>0700</v>
      </c>
      <c r="G57" s="17" t="str">
        <f t="shared" si="6"/>
        <v>1000</v>
      </c>
      <c r="H57" s="17" t="s">
        <v>584</v>
      </c>
      <c r="I57" s="23"/>
    </row>
    <row r="58" spans="1:9" x14ac:dyDescent="0.25">
      <c r="A58" s="16" t="s">
        <v>147</v>
      </c>
      <c r="B58" s="18" t="s">
        <v>435</v>
      </c>
      <c r="C58" s="18" t="s">
        <v>525</v>
      </c>
      <c r="D58" s="17" t="s">
        <v>335</v>
      </c>
      <c r="E58" s="17" t="str">
        <f>IFERROR((VLOOKUP(A58, 'Schedule 17 Hours'!A:F, 3, FALSE)), "")</f>
        <v>0630-1200</v>
      </c>
      <c r="F58" s="17" t="str">
        <f t="shared" si="5"/>
        <v>0630</v>
      </c>
      <c r="G58" s="17" t="str">
        <f t="shared" si="6"/>
        <v>1200</v>
      </c>
      <c r="H58" s="17" t="s">
        <v>584</v>
      </c>
      <c r="I58" s="23"/>
    </row>
    <row r="59" spans="1:9" x14ac:dyDescent="0.25">
      <c r="A59" s="16" t="s">
        <v>151</v>
      </c>
      <c r="B59" s="18" t="s">
        <v>352</v>
      </c>
      <c r="C59" s="18" t="s">
        <v>520</v>
      </c>
      <c r="D59" s="17" t="s">
        <v>335</v>
      </c>
      <c r="E59" s="17" t="str">
        <f>IFERROR((VLOOKUP(A59, 'Schedule 17 Hours'!A:F, 3, FALSE)), "")</f>
        <v>0700-1000</v>
      </c>
      <c r="F59" s="17" t="str">
        <f t="shared" si="5"/>
        <v>0700</v>
      </c>
      <c r="G59" s="17" t="str">
        <f t="shared" si="6"/>
        <v>1000</v>
      </c>
      <c r="H59" s="17" t="s">
        <v>584</v>
      </c>
      <c r="I59" s="23"/>
    </row>
    <row r="60" spans="1:9" x14ac:dyDescent="0.25">
      <c r="A60" s="16" t="s">
        <v>152</v>
      </c>
      <c r="B60" s="18" t="s">
        <v>391</v>
      </c>
      <c r="C60" s="18" t="s">
        <v>545</v>
      </c>
      <c r="D60" s="17" t="s">
        <v>335</v>
      </c>
      <c r="E60" s="17" t="str">
        <f>IFERROR((VLOOKUP(A60, 'Schedule 17 Hours'!A:F, 3, FALSE)), "")</f>
        <v>0615-1300</v>
      </c>
      <c r="F60" s="17" t="str">
        <f t="shared" si="5"/>
        <v>0615</v>
      </c>
      <c r="G60" s="17" t="str">
        <f t="shared" si="6"/>
        <v>1300</v>
      </c>
      <c r="H60" s="17" t="s">
        <v>584</v>
      </c>
      <c r="I60" s="23"/>
    </row>
    <row r="61" spans="1:9" x14ac:dyDescent="0.25">
      <c r="A61" s="16" t="s">
        <v>154</v>
      </c>
      <c r="B61" s="18" t="s">
        <v>374</v>
      </c>
      <c r="C61" s="18" t="s">
        <v>538</v>
      </c>
      <c r="D61" s="17" t="s">
        <v>335</v>
      </c>
      <c r="E61" s="17" t="str">
        <f>IFERROR((VLOOKUP(A61, 'Schedule 17 Hours'!A:F, 3, FALSE)), "")</f>
        <v>0700-1800</v>
      </c>
      <c r="F61" s="17" t="str">
        <f t="shared" si="5"/>
        <v>0700</v>
      </c>
      <c r="G61" s="17" t="str">
        <f t="shared" si="6"/>
        <v>1800</v>
      </c>
      <c r="H61" s="17" t="s">
        <v>584</v>
      </c>
      <c r="I61" s="23"/>
    </row>
    <row r="62" spans="1:9" x14ac:dyDescent="0.25">
      <c r="A62" s="16" t="s">
        <v>155</v>
      </c>
      <c r="B62" s="18" t="s">
        <v>438</v>
      </c>
      <c r="C62" s="18" t="s">
        <v>538</v>
      </c>
      <c r="D62" s="17" t="s">
        <v>335</v>
      </c>
      <c r="E62" s="17" t="str">
        <f>IFERROR((VLOOKUP(A62, 'Schedule 17 Hours'!A:F, 3, FALSE)), "")</f>
        <v>0700-1100</v>
      </c>
      <c r="F62" s="17" t="str">
        <f t="shared" si="5"/>
        <v>0700</v>
      </c>
      <c r="G62" s="17" t="str">
        <f t="shared" si="6"/>
        <v>1100</v>
      </c>
      <c r="H62" s="17" t="s">
        <v>584</v>
      </c>
      <c r="I62" s="23"/>
    </row>
    <row r="63" spans="1:9" x14ac:dyDescent="0.25">
      <c r="A63" s="16" t="s">
        <v>156</v>
      </c>
      <c r="B63" s="18" t="s">
        <v>430</v>
      </c>
      <c r="C63" s="18" t="s">
        <v>534</v>
      </c>
      <c r="D63" s="17" t="s">
        <v>335</v>
      </c>
      <c r="E63" s="17" t="str">
        <f>IFERROR((VLOOKUP(A63, 'Schedule 17 Hours'!A:F, 3, FALSE)), "")</f>
        <v>0700-1400</v>
      </c>
      <c r="F63" s="17" t="str">
        <f t="shared" si="5"/>
        <v>0700</v>
      </c>
      <c r="G63" s="17" t="str">
        <f t="shared" si="6"/>
        <v>1400</v>
      </c>
      <c r="H63" s="17" t="s">
        <v>584</v>
      </c>
      <c r="I63" s="23"/>
    </row>
    <row r="64" spans="1:9" x14ac:dyDescent="0.25">
      <c r="A64" s="16" t="s">
        <v>157</v>
      </c>
      <c r="B64" s="18" t="s">
        <v>440</v>
      </c>
      <c r="C64" s="18" t="s">
        <v>540</v>
      </c>
      <c r="D64" s="17" t="s">
        <v>335</v>
      </c>
      <c r="E64" s="17" t="str">
        <f>IFERROR((VLOOKUP(A64, 'Schedule 17 Hours'!A:F, 3, FALSE)), "")</f>
        <v>0600-2000</v>
      </c>
      <c r="F64" s="17" t="str">
        <f t="shared" si="5"/>
        <v>0600</v>
      </c>
      <c r="G64" s="17" t="str">
        <f t="shared" si="6"/>
        <v>2000</v>
      </c>
      <c r="H64" s="17" t="s">
        <v>584</v>
      </c>
      <c r="I64" s="23"/>
    </row>
    <row r="65" spans="1:9" x14ac:dyDescent="0.25">
      <c r="A65" s="16" t="s">
        <v>158</v>
      </c>
      <c r="B65" s="18" t="s">
        <v>333</v>
      </c>
      <c r="C65" s="18" t="s">
        <v>508</v>
      </c>
      <c r="D65" s="17" t="s">
        <v>335</v>
      </c>
      <c r="E65" s="17" t="str">
        <f>IFERROR((VLOOKUP(A65, 'Schedule 17 Hours'!A:F, 3, FALSE)), "")</f>
        <v>0700-1800</v>
      </c>
      <c r="F65" s="17" t="str">
        <f t="shared" si="5"/>
        <v>0700</v>
      </c>
      <c r="G65" s="17" t="str">
        <f t="shared" si="6"/>
        <v>1800</v>
      </c>
      <c r="H65" s="17" t="s">
        <v>584</v>
      </c>
      <c r="I65" s="23"/>
    </row>
    <row r="66" spans="1:9" x14ac:dyDescent="0.25">
      <c r="A66" s="16" t="s">
        <v>160</v>
      </c>
      <c r="B66" s="18" t="s">
        <v>401</v>
      </c>
      <c r="C66" s="18" t="s">
        <v>548</v>
      </c>
      <c r="D66" s="17" t="s">
        <v>335</v>
      </c>
      <c r="E66" s="17" t="str">
        <f>IFERROR((VLOOKUP(A66, 'Schedule 17 Hours'!A:F, 3, FALSE)), "")</f>
        <v>0700-1800</v>
      </c>
      <c r="F66" s="17" t="str">
        <f t="shared" si="5"/>
        <v>0700</v>
      </c>
      <c r="G66" s="17" t="str">
        <f t="shared" si="6"/>
        <v>1800</v>
      </c>
      <c r="H66" s="17" t="s">
        <v>584</v>
      </c>
      <c r="I66" s="23"/>
    </row>
    <row r="67" spans="1:9" x14ac:dyDescent="0.25">
      <c r="A67" s="16" t="s">
        <v>161</v>
      </c>
      <c r="B67" s="18" t="s">
        <v>348</v>
      </c>
      <c r="C67" s="18" t="s">
        <v>537</v>
      </c>
      <c r="D67" s="17" t="s">
        <v>335</v>
      </c>
      <c r="E67" s="17" t="str">
        <f>IFERROR((VLOOKUP(A67, 'Schedule 17 Hours'!A:F, 3, FALSE)), "")</f>
        <v>0600-1900</v>
      </c>
      <c r="F67" s="17" t="str">
        <f t="shared" si="5"/>
        <v>0600</v>
      </c>
      <c r="G67" s="17" t="str">
        <f t="shared" si="6"/>
        <v>1900</v>
      </c>
      <c r="H67" s="17" t="s">
        <v>584</v>
      </c>
      <c r="I67" s="23"/>
    </row>
    <row r="68" spans="1:9" x14ac:dyDescent="0.25">
      <c r="A68" s="16" t="s">
        <v>166</v>
      </c>
      <c r="B68" s="18" t="s">
        <v>422</v>
      </c>
      <c r="C68" s="18" t="s">
        <v>525</v>
      </c>
      <c r="D68" s="17" t="s">
        <v>335</v>
      </c>
      <c r="E68" s="17" t="str">
        <f>IFERROR((VLOOKUP(A68, 'Schedule 17 Hours'!A:F, 3, FALSE)), "")</f>
        <v>0600-1900</v>
      </c>
      <c r="F68" s="17" t="str">
        <f t="shared" si="5"/>
        <v>0600</v>
      </c>
      <c r="G68" s="17" t="str">
        <f t="shared" si="6"/>
        <v>1900</v>
      </c>
      <c r="H68" s="17" t="s">
        <v>584</v>
      </c>
      <c r="I68" s="23"/>
    </row>
    <row r="69" spans="1:9" x14ac:dyDescent="0.25">
      <c r="A69" s="16" t="s">
        <v>167</v>
      </c>
      <c r="B69" s="18" t="s">
        <v>401</v>
      </c>
      <c r="C69" s="18" t="s">
        <v>539</v>
      </c>
      <c r="D69" s="17" t="s">
        <v>335</v>
      </c>
      <c r="E69" s="17" t="str">
        <f>IFERROR((VLOOKUP(A69, 'Schedule 17 Hours'!A:F, 3, FALSE)), "")</f>
        <v>0700-1300</v>
      </c>
      <c r="F69" s="17" t="str">
        <f t="shared" si="5"/>
        <v>0700</v>
      </c>
      <c r="G69" s="17" t="str">
        <f t="shared" si="6"/>
        <v>1300</v>
      </c>
      <c r="H69" s="17" t="s">
        <v>584</v>
      </c>
      <c r="I69" s="23"/>
    </row>
    <row r="70" spans="1:9" x14ac:dyDescent="0.25">
      <c r="A70" s="16" t="s">
        <v>169</v>
      </c>
      <c r="B70" s="18" t="s">
        <v>333</v>
      </c>
      <c r="C70" s="18" t="s">
        <v>528</v>
      </c>
      <c r="D70" s="17" t="s">
        <v>335</v>
      </c>
      <c r="E70" s="17" t="str">
        <f>IFERROR((VLOOKUP(A70, 'Schedule 17 Hours'!A:F, 3, FALSE)), "")</f>
        <v>0700-1900</v>
      </c>
      <c r="F70" s="17" t="str">
        <f t="shared" si="5"/>
        <v>0700</v>
      </c>
      <c r="G70" s="17" t="str">
        <f t="shared" si="6"/>
        <v>1900</v>
      </c>
      <c r="H70" s="17" t="s">
        <v>584</v>
      </c>
      <c r="I70" s="23"/>
    </row>
    <row r="71" spans="1:9" x14ac:dyDescent="0.25">
      <c r="A71" s="16" t="s">
        <v>171</v>
      </c>
      <c r="B71" s="18" t="s">
        <v>441</v>
      </c>
      <c r="C71" s="18" t="s">
        <v>527</v>
      </c>
      <c r="D71" s="17" t="s">
        <v>335</v>
      </c>
      <c r="E71" s="17" t="str">
        <f>IFERROR((VLOOKUP(A71, 'Schedule 17 Hours'!A:F, 3, FALSE)), "")</f>
        <v>0700-1400</v>
      </c>
      <c r="F71" s="17" t="str">
        <f t="shared" si="5"/>
        <v>0700</v>
      </c>
      <c r="G71" s="17" t="str">
        <f t="shared" si="6"/>
        <v>1400</v>
      </c>
      <c r="H71" s="17" t="s">
        <v>584</v>
      </c>
      <c r="I71" s="23"/>
    </row>
    <row r="72" spans="1:9" x14ac:dyDescent="0.25">
      <c r="A72" s="16" t="s">
        <v>173</v>
      </c>
      <c r="B72" s="18" t="s">
        <v>426</v>
      </c>
      <c r="C72" s="18" t="s">
        <v>573</v>
      </c>
      <c r="D72" s="17" t="s">
        <v>335</v>
      </c>
      <c r="E72" s="17" t="str">
        <f>IFERROR((VLOOKUP(A72, 'Schedule 17 Hours'!A:F, 3, FALSE)), "")</f>
        <v>0600-1900</v>
      </c>
      <c r="F72" s="17" t="str">
        <f t="shared" si="5"/>
        <v>0600</v>
      </c>
      <c r="G72" s="17" t="str">
        <f t="shared" si="6"/>
        <v>1900</v>
      </c>
      <c r="H72" s="17" t="s">
        <v>584</v>
      </c>
      <c r="I72" s="23"/>
    </row>
    <row r="73" spans="1:9" x14ac:dyDescent="0.25">
      <c r="A73" s="16" t="s">
        <v>175</v>
      </c>
      <c r="B73" s="18" t="s">
        <v>374</v>
      </c>
      <c r="C73" s="18" t="s">
        <v>541</v>
      </c>
      <c r="D73" s="17" t="s">
        <v>335</v>
      </c>
      <c r="E73" s="17" t="str">
        <f>IFERROR((VLOOKUP(A73, 'Schedule 17 Hours'!A:F, 3, FALSE)), "")</f>
        <v>0700-0900</v>
      </c>
      <c r="F73" s="17" t="str">
        <f t="shared" si="5"/>
        <v>0700</v>
      </c>
      <c r="G73" s="17" t="str">
        <f t="shared" si="6"/>
        <v>0900</v>
      </c>
      <c r="H73" s="17" t="s">
        <v>584</v>
      </c>
      <c r="I73" s="23"/>
    </row>
    <row r="74" spans="1:9" x14ac:dyDescent="0.25">
      <c r="A74" s="16" t="s">
        <v>176</v>
      </c>
      <c r="B74" s="18" t="s">
        <v>418</v>
      </c>
      <c r="C74" s="18" t="s">
        <v>508</v>
      </c>
      <c r="D74" s="17" t="s">
        <v>335</v>
      </c>
      <c r="E74" s="17" t="str">
        <f>IFERROR((VLOOKUP(A74, 'Schedule 17 Hours'!A:F, 3, FALSE)), "")</f>
        <v>0700-2000</v>
      </c>
      <c r="F74" s="17" t="str">
        <f t="shared" si="5"/>
        <v>0700</v>
      </c>
      <c r="G74" s="17" t="str">
        <f t="shared" si="6"/>
        <v>2000</v>
      </c>
      <c r="H74" s="17" t="s">
        <v>584</v>
      </c>
      <c r="I74" s="23"/>
    </row>
    <row r="75" spans="1:9" x14ac:dyDescent="0.25">
      <c r="A75" s="16" t="s">
        <v>177</v>
      </c>
      <c r="B75" s="18" t="s">
        <v>344</v>
      </c>
      <c r="C75" s="18" t="s">
        <v>547</v>
      </c>
      <c r="D75" s="17" t="s">
        <v>335</v>
      </c>
      <c r="E75" s="17" t="str">
        <f>IFERROR((VLOOKUP(A75, 'Schedule 17 Hours'!A:F, 3, FALSE)), "")</f>
        <v>0600-1900</v>
      </c>
      <c r="F75" s="17" t="str">
        <f t="shared" si="5"/>
        <v>0600</v>
      </c>
      <c r="G75" s="17" t="str">
        <f t="shared" si="6"/>
        <v>1900</v>
      </c>
      <c r="H75" s="17" t="s">
        <v>584</v>
      </c>
      <c r="I75" s="23"/>
    </row>
    <row r="76" spans="1:9" x14ac:dyDescent="0.25">
      <c r="A76" s="16" t="s">
        <v>448</v>
      </c>
      <c r="B76" s="18" t="s">
        <v>363</v>
      </c>
      <c r="C76" s="18" t="s">
        <v>549</v>
      </c>
      <c r="D76" s="17" t="s">
        <v>335</v>
      </c>
      <c r="E76" s="17" t="str">
        <f>IFERROR((VLOOKUP(A76, 'Schedule 17 Hours'!A:F, 3, FALSE)), "")</f>
        <v>0600-1200</v>
      </c>
      <c r="F76" s="17" t="str">
        <f t="shared" si="5"/>
        <v>0600</v>
      </c>
      <c r="G76" s="17" t="str">
        <f t="shared" si="6"/>
        <v>1200</v>
      </c>
      <c r="H76" s="17" t="s">
        <v>584</v>
      </c>
      <c r="I76" s="23"/>
    </row>
    <row r="77" spans="1:9" x14ac:dyDescent="0.25">
      <c r="A77" s="16" t="s">
        <v>187</v>
      </c>
      <c r="B77" s="18" t="s">
        <v>440</v>
      </c>
      <c r="C77" s="18" t="s">
        <v>550</v>
      </c>
      <c r="D77" s="17" t="s">
        <v>335</v>
      </c>
      <c r="E77" s="17" t="str">
        <f>IFERROR((VLOOKUP(A77, 'Schedule 17 Hours'!A:F, 3, FALSE)), "")</f>
        <v>0700-1200</v>
      </c>
      <c r="F77" s="17" t="str">
        <f t="shared" si="5"/>
        <v>0700</v>
      </c>
      <c r="G77" s="17" t="str">
        <f t="shared" si="6"/>
        <v>1200</v>
      </c>
      <c r="H77" s="17" t="s">
        <v>584</v>
      </c>
      <c r="I77" s="23"/>
    </row>
    <row r="78" spans="1:9" x14ac:dyDescent="0.25">
      <c r="A78" s="16" t="s">
        <v>189</v>
      </c>
      <c r="B78" s="18" t="s">
        <v>450</v>
      </c>
      <c r="C78" s="18" t="s">
        <v>551</v>
      </c>
      <c r="D78" s="17" t="s">
        <v>335</v>
      </c>
      <c r="E78" s="17" t="str">
        <f>IFERROR((VLOOKUP(A78, 'Schedule 17 Hours'!A:F, 3, FALSE)), "")</f>
        <v>0615-1100</v>
      </c>
      <c r="F78" s="17" t="str">
        <f t="shared" si="5"/>
        <v>0615</v>
      </c>
      <c r="G78" s="17" t="str">
        <f t="shared" si="6"/>
        <v>1100</v>
      </c>
      <c r="H78" s="17" t="s">
        <v>584</v>
      </c>
      <c r="I78" s="23"/>
    </row>
    <row r="79" spans="1:9" x14ac:dyDescent="0.25">
      <c r="A79" s="16" t="s">
        <v>190</v>
      </c>
      <c r="B79" s="18" t="s">
        <v>348</v>
      </c>
      <c r="C79" s="18" t="s">
        <v>508</v>
      </c>
      <c r="D79" s="17" t="s">
        <v>335</v>
      </c>
      <c r="E79" s="17" t="str">
        <f>IFERROR((VLOOKUP(A79, 'Schedule 17 Hours'!A:F, 3, FALSE)), "")</f>
        <v>0610-1900</v>
      </c>
      <c r="F79" s="17" t="str">
        <f t="shared" si="5"/>
        <v>0610</v>
      </c>
      <c r="G79" s="17" t="str">
        <f t="shared" si="6"/>
        <v>1900</v>
      </c>
      <c r="H79" s="17" t="s">
        <v>584</v>
      </c>
      <c r="I79" s="23"/>
    </row>
    <row r="80" spans="1:9" x14ac:dyDescent="0.25">
      <c r="A80" s="16" t="s">
        <v>192</v>
      </c>
      <c r="B80" s="18" t="s">
        <v>552</v>
      </c>
      <c r="C80" s="18" t="s">
        <v>519</v>
      </c>
      <c r="D80" s="17" t="s">
        <v>335</v>
      </c>
      <c r="E80" s="17" t="str">
        <f>IFERROR((VLOOKUP(A80, 'Schedule 17 Hours'!A:F, 3, FALSE)), "")</f>
        <v>0600-1100</v>
      </c>
      <c r="F80" s="17" t="str">
        <f t="shared" si="5"/>
        <v>0600</v>
      </c>
      <c r="G80" s="17" t="str">
        <f t="shared" si="6"/>
        <v>1100</v>
      </c>
      <c r="H80" s="17" t="s">
        <v>584</v>
      </c>
      <c r="I80" s="23"/>
    </row>
    <row r="81" spans="1:9" x14ac:dyDescent="0.25">
      <c r="A81" s="16" t="s">
        <v>194</v>
      </c>
      <c r="B81" s="18" t="s">
        <v>452</v>
      </c>
      <c r="C81" s="18" t="s">
        <v>545</v>
      </c>
      <c r="D81" s="17" t="s">
        <v>335</v>
      </c>
      <c r="E81" s="17" t="str">
        <f>IFERROR((VLOOKUP(A81, 'Schedule 17 Hours'!A:F, 3, FALSE)), "")</f>
        <v>0605-1900</v>
      </c>
      <c r="F81" s="17" t="str">
        <f t="shared" si="5"/>
        <v>0605</v>
      </c>
      <c r="G81" s="17" t="str">
        <f t="shared" si="6"/>
        <v>1900</v>
      </c>
      <c r="H81" s="17" t="s">
        <v>584</v>
      </c>
      <c r="I81" s="23"/>
    </row>
    <row r="82" spans="1:9" x14ac:dyDescent="0.25">
      <c r="A82" s="16" t="s">
        <v>198</v>
      </c>
      <c r="B82" s="18" t="s">
        <v>453</v>
      </c>
      <c r="C82" s="18" t="s">
        <v>523</v>
      </c>
      <c r="D82" s="17" t="s">
        <v>335</v>
      </c>
      <c r="E82" s="17" t="str">
        <f>IFERROR((VLOOKUP(A82, 'Schedule 17 Hours'!A:F, 3, FALSE)), "")</f>
        <v>0630-1400</v>
      </c>
      <c r="F82" s="17" t="str">
        <f t="shared" si="5"/>
        <v>0630</v>
      </c>
      <c r="G82" s="17" t="str">
        <f t="shared" si="6"/>
        <v>1400</v>
      </c>
      <c r="H82" s="17" t="s">
        <v>584</v>
      </c>
      <c r="I82" s="23"/>
    </row>
  </sheetData>
  <sortState xmlns:xlrd2="http://schemas.microsoft.com/office/spreadsheetml/2017/richdata2" ref="A3:I82">
    <sortCondition sortBy="cellColor" ref="A3:A82" dxfId="1"/>
    <sortCondition ref="A3:A82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DE76E-764D-4091-B9F3-ECA58BB7C307}">
  <sheetPr>
    <tabColor rgb="FFFF0000"/>
  </sheetPr>
  <dimension ref="A1:I84"/>
  <sheetViews>
    <sheetView workbookViewId="0"/>
  </sheetViews>
  <sheetFormatPr defaultRowHeight="12.5" x14ac:dyDescent="0.25"/>
  <cols>
    <col min="1" max="1" width="23.453125" bestFit="1" customWidth="1"/>
    <col min="2" max="3" width="8.7265625" style="9"/>
    <col min="4" max="4" width="11.1796875" style="9" customWidth="1"/>
    <col min="5" max="5" width="19.54296875" style="9" bestFit="1" customWidth="1"/>
    <col min="6" max="6" width="13.6328125" style="19" customWidth="1"/>
    <col min="7" max="7" width="13.6328125" style="9" customWidth="1"/>
    <col min="8" max="8" width="10.54296875" style="9" customWidth="1"/>
    <col min="9" max="9" width="43.1796875" style="9" customWidth="1"/>
  </cols>
  <sheetData>
    <row r="1" spans="1:9" ht="13" x14ac:dyDescent="0.3">
      <c r="A1" s="24" t="s">
        <v>594</v>
      </c>
    </row>
    <row r="2" spans="1:9" ht="35" x14ac:dyDescent="0.3">
      <c r="A2" s="28" t="s">
        <v>329</v>
      </c>
      <c r="B2" s="29" t="s">
        <v>580</v>
      </c>
      <c r="C2" s="29" t="s">
        <v>581</v>
      </c>
      <c r="D2" s="29" t="s">
        <v>595</v>
      </c>
      <c r="E2" s="30" t="s">
        <v>556</v>
      </c>
      <c r="F2" s="29" t="s">
        <v>587</v>
      </c>
      <c r="G2" s="29" t="s">
        <v>585</v>
      </c>
      <c r="H2" s="29" t="s">
        <v>582</v>
      </c>
      <c r="I2" s="15" t="s">
        <v>598</v>
      </c>
    </row>
    <row r="3" spans="1:9" ht="25" x14ac:dyDescent="0.25">
      <c r="A3" s="27" t="s">
        <v>124</v>
      </c>
      <c r="B3" s="31" t="s">
        <v>554</v>
      </c>
      <c r="C3" s="31" t="s">
        <v>425</v>
      </c>
      <c r="D3" s="31" t="s">
        <v>335</v>
      </c>
      <c r="E3" s="31" t="str">
        <f>IFERROR((VLOOKUP(A3, 'Schedule 17 Hours'!A:F, 4, FALSE)), "")</f>
        <v>0445-2200</v>
      </c>
      <c r="F3" s="32" t="s">
        <v>579</v>
      </c>
      <c r="G3" s="33" t="str">
        <f t="shared" ref="G3:G34" si="0">RIGHT(E3,4)</f>
        <v>2200</v>
      </c>
      <c r="H3" s="31" t="s">
        <v>583</v>
      </c>
      <c r="I3" s="35" t="s">
        <v>600</v>
      </c>
    </row>
    <row r="4" spans="1:9" x14ac:dyDescent="0.25">
      <c r="A4" s="12" t="s">
        <v>7</v>
      </c>
      <c r="B4" s="10" t="s">
        <v>331</v>
      </c>
      <c r="C4" s="10" t="s">
        <v>332</v>
      </c>
      <c r="D4" s="10"/>
      <c r="E4" s="10" t="str">
        <f>IFERROR((VLOOKUP(A4, 'Schedule 17 Hours'!A:F, 4, FALSE)), "")</f>
        <v>0700-1800</v>
      </c>
      <c r="F4" s="34" t="str">
        <f t="shared" ref="F4:F35" si="1">LEFT(E4, 4)</f>
        <v>0700</v>
      </c>
      <c r="G4" s="11" t="str">
        <f t="shared" si="0"/>
        <v>1800</v>
      </c>
      <c r="H4" s="10" t="s">
        <v>584</v>
      </c>
      <c r="I4" s="11"/>
    </row>
    <row r="5" spans="1:9" x14ac:dyDescent="0.25">
      <c r="A5" s="12" t="s">
        <v>12</v>
      </c>
      <c r="B5" s="10" t="s">
        <v>336</v>
      </c>
      <c r="C5" s="10" t="s">
        <v>337</v>
      </c>
      <c r="D5" s="10"/>
      <c r="E5" s="10" t="str">
        <f>IFERROR((VLOOKUP(A5, 'Schedule 17 Hours'!A:F, 4, FALSE)), "")</f>
        <v>0700-1000</v>
      </c>
      <c r="F5" s="34" t="str">
        <f t="shared" si="1"/>
        <v>0700</v>
      </c>
      <c r="G5" s="11" t="str">
        <f t="shared" si="0"/>
        <v>1000</v>
      </c>
      <c r="H5" s="10" t="s">
        <v>584</v>
      </c>
      <c r="I5" s="11"/>
    </row>
    <row r="6" spans="1:9" x14ac:dyDescent="0.25">
      <c r="A6" s="12" t="s">
        <v>17</v>
      </c>
      <c r="B6" s="10" t="s">
        <v>516</v>
      </c>
      <c r="C6" s="10" t="s">
        <v>343</v>
      </c>
      <c r="D6" s="10" t="s">
        <v>335</v>
      </c>
      <c r="E6" s="10" t="str">
        <f>IFERROR((VLOOKUP(A6, 'Schedule 17 Hours'!A:F, 4, FALSE)), "")</f>
        <v>0600-1940</v>
      </c>
      <c r="F6" s="34" t="str">
        <f t="shared" si="1"/>
        <v>0600</v>
      </c>
      <c r="G6" s="11" t="str">
        <f t="shared" si="0"/>
        <v>1940</v>
      </c>
      <c r="H6" s="10" t="s">
        <v>584</v>
      </c>
      <c r="I6" s="11"/>
    </row>
    <row r="7" spans="1:9" x14ac:dyDescent="0.25">
      <c r="A7" s="12" t="s">
        <v>22</v>
      </c>
      <c r="B7" s="10" t="s">
        <v>344</v>
      </c>
      <c r="C7" s="10" t="s">
        <v>345</v>
      </c>
      <c r="D7" s="10"/>
      <c r="E7" s="10" t="str">
        <f>IFERROR((VLOOKUP(A7, 'Schedule 17 Hours'!A:F, 4, FALSE)), "")</f>
        <v>0700-1100, 1500-1800</v>
      </c>
      <c r="F7" s="34" t="str">
        <f t="shared" si="1"/>
        <v>0700</v>
      </c>
      <c r="G7" s="11" t="str">
        <f t="shared" si="0"/>
        <v>1800</v>
      </c>
      <c r="H7" s="10" t="s">
        <v>584</v>
      </c>
      <c r="I7" s="11"/>
    </row>
    <row r="8" spans="1:9" x14ac:dyDescent="0.25">
      <c r="A8" s="12" t="s">
        <v>27</v>
      </c>
      <c r="B8" s="10" t="s">
        <v>383</v>
      </c>
      <c r="C8" s="10" t="s">
        <v>351</v>
      </c>
      <c r="D8" s="10" t="s">
        <v>335</v>
      </c>
      <c r="E8" s="10" t="str">
        <f>IFERROR((VLOOKUP(A8, 'Schedule 17 Hours'!A:F, 4, FALSE)), "")</f>
        <v>0600-2000</v>
      </c>
      <c r="F8" s="34" t="str">
        <f t="shared" si="1"/>
        <v>0600</v>
      </c>
      <c r="G8" s="11" t="str">
        <f t="shared" si="0"/>
        <v>2000</v>
      </c>
      <c r="H8" s="10" t="s">
        <v>584</v>
      </c>
      <c r="I8" s="11"/>
    </row>
    <row r="9" spans="1:9" x14ac:dyDescent="0.25">
      <c r="A9" s="12" t="s">
        <v>33</v>
      </c>
      <c r="B9" s="10" t="s">
        <v>352</v>
      </c>
      <c r="C9" s="10" t="s">
        <v>353</v>
      </c>
      <c r="D9" s="10"/>
      <c r="E9" s="10" t="str">
        <f>IFERROR((VLOOKUP(A9, 'Schedule 17 Hours'!A:F, 4, FALSE)), "")</f>
        <v>0700-1300</v>
      </c>
      <c r="F9" s="34" t="str">
        <f t="shared" si="1"/>
        <v>0700</v>
      </c>
      <c r="G9" s="11" t="str">
        <f t="shared" si="0"/>
        <v>1300</v>
      </c>
      <c r="H9" s="10" t="s">
        <v>584</v>
      </c>
      <c r="I9" s="11"/>
    </row>
    <row r="10" spans="1:9" x14ac:dyDescent="0.25">
      <c r="A10" s="12" t="s">
        <v>36</v>
      </c>
      <c r="B10" s="10" t="s">
        <v>356</v>
      </c>
      <c r="C10" s="10" t="s">
        <v>357</v>
      </c>
      <c r="D10" s="10"/>
      <c r="E10" s="10" t="str">
        <f>IFERROR((VLOOKUP(A10, 'Schedule 17 Hours'!A:F, 4, FALSE)), "")</f>
        <v>0900-1100</v>
      </c>
      <c r="F10" s="34" t="str">
        <f t="shared" si="1"/>
        <v>0900</v>
      </c>
      <c r="G10" s="11" t="str">
        <f t="shared" si="0"/>
        <v>1100</v>
      </c>
      <c r="H10" s="10" t="s">
        <v>584</v>
      </c>
      <c r="I10" s="11"/>
    </row>
    <row r="11" spans="1:9" x14ac:dyDescent="0.25">
      <c r="A11" s="12" t="s">
        <v>40</v>
      </c>
      <c r="B11" s="10" t="s">
        <v>383</v>
      </c>
      <c r="C11" s="10" t="s">
        <v>462</v>
      </c>
      <c r="D11" s="10"/>
      <c r="E11" s="10" t="str">
        <f>IFERROR((VLOOKUP(A11, 'Schedule 17 Hours'!A:F, 4, FALSE)), "")</f>
        <v>0600-2300</v>
      </c>
      <c r="F11" s="34" t="str">
        <f t="shared" si="1"/>
        <v>0600</v>
      </c>
      <c r="G11" s="11" t="str">
        <f t="shared" si="0"/>
        <v>2300</v>
      </c>
      <c r="H11" s="10" t="s">
        <v>584</v>
      </c>
      <c r="I11" s="11"/>
    </row>
    <row r="12" spans="1:9" x14ac:dyDescent="0.25">
      <c r="A12" s="12" t="s">
        <v>44</v>
      </c>
      <c r="B12" s="10" t="s">
        <v>361</v>
      </c>
      <c r="C12" s="10" t="s">
        <v>362</v>
      </c>
      <c r="D12" s="10"/>
      <c r="E12" s="10" t="str">
        <f>IFERROR((VLOOKUP(A12, 'Schedule 17 Hours'!A:F, 4, FALSE)), "")</f>
        <v>0700-1400, 1600-1900</v>
      </c>
      <c r="F12" s="34" t="str">
        <f t="shared" si="1"/>
        <v>0700</v>
      </c>
      <c r="G12" s="11" t="str">
        <f t="shared" si="0"/>
        <v>1900</v>
      </c>
      <c r="H12" s="10" t="s">
        <v>584</v>
      </c>
      <c r="I12" s="11"/>
    </row>
    <row r="13" spans="1:9" x14ac:dyDescent="0.25">
      <c r="A13" s="12" t="s">
        <v>31</v>
      </c>
      <c r="B13" s="10" t="s">
        <v>367</v>
      </c>
      <c r="C13" s="10" t="s">
        <v>366</v>
      </c>
      <c r="D13" s="10" t="s">
        <v>335</v>
      </c>
      <c r="E13" s="10" t="str">
        <f>IFERROR((VLOOKUP(A13, 'Schedule 17 Hours'!A:F, 4, FALSE)), "")</f>
        <v>0600-2100</v>
      </c>
      <c r="F13" s="34" t="str">
        <f t="shared" si="1"/>
        <v>0600</v>
      </c>
      <c r="G13" s="11" t="str">
        <f t="shared" si="0"/>
        <v>2100</v>
      </c>
      <c r="H13" s="10" t="s">
        <v>584</v>
      </c>
      <c r="I13" s="11"/>
    </row>
    <row r="14" spans="1:9" x14ac:dyDescent="0.25">
      <c r="A14" s="12" t="s">
        <v>48</v>
      </c>
      <c r="B14" s="10" t="s">
        <v>369</v>
      </c>
      <c r="C14" s="10" t="s">
        <v>372</v>
      </c>
      <c r="D14" s="10"/>
      <c r="E14" s="10" t="str">
        <f>IFERROR((VLOOKUP(A14, 'Schedule 17 Hours'!A:F, 4, FALSE)), "")</f>
        <v>0600-2000</v>
      </c>
      <c r="F14" s="34" t="str">
        <f t="shared" si="1"/>
        <v>0600</v>
      </c>
      <c r="G14" s="11" t="str">
        <f t="shared" si="0"/>
        <v>2000</v>
      </c>
      <c r="H14" s="10" t="s">
        <v>584</v>
      </c>
      <c r="I14" s="11"/>
    </row>
    <row r="15" spans="1:9" x14ac:dyDescent="0.25">
      <c r="A15" s="12" t="s">
        <v>50</v>
      </c>
      <c r="B15" s="10" t="s">
        <v>349</v>
      </c>
      <c r="C15" s="10" t="s">
        <v>357</v>
      </c>
      <c r="D15" s="10"/>
      <c r="E15" s="10" t="str">
        <f>IFERROR((VLOOKUP(A15, 'Schedule 17 Hours'!A:F, 4, FALSE)), "")</f>
        <v>0700-2100</v>
      </c>
      <c r="F15" s="34" t="str">
        <f t="shared" si="1"/>
        <v>0700</v>
      </c>
      <c r="G15" s="11" t="str">
        <f t="shared" si="0"/>
        <v>2100</v>
      </c>
      <c r="H15" s="10" t="s">
        <v>584</v>
      </c>
      <c r="I15" s="11"/>
    </row>
    <row r="16" spans="1:9" x14ac:dyDescent="0.25">
      <c r="A16" s="12" t="s">
        <v>54</v>
      </c>
      <c r="B16" s="10" t="s">
        <v>374</v>
      </c>
      <c r="C16" s="10" t="s">
        <v>375</v>
      </c>
      <c r="D16" s="10"/>
      <c r="E16" s="10" t="str">
        <f>IFERROR((VLOOKUP(A16, 'Schedule 17 Hours'!A:F, 4, FALSE)), "")</f>
        <v>0700-1900</v>
      </c>
      <c r="F16" s="34" t="str">
        <f t="shared" si="1"/>
        <v>0700</v>
      </c>
      <c r="G16" s="11" t="str">
        <f t="shared" si="0"/>
        <v>1900</v>
      </c>
      <c r="H16" s="10" t="s">
        <v>584</v>
      </c>
      <c r="I16" s="11"/>
    </row>
    <row r="17" spans="1:9" x14ac:dyDescent="0.25">
      <c r="A17" s="12" t="s">
        <v>58</v>
      </c>
      <c r="B17" s="10" t="s">
        <v>336</v>
      </c>
      <c r="C17" s="10" t="s">
        <v>377</v>
      </c>
      <c r="D17" s="10"/>
      <c r="E17" s="10" t="str">
        <f>IFERROR((VLOOKUP(A17, 'Schedule 17 Hours'!A:F, 4, FALSE)), "")</f>
        <v>0700-2000</v>
      </c>
      <c r="F17" s="34" t="str">
        <f t="shared" si="1"/>
        <v>0700</v>
      </c>
      <c r="G17" s="11" t="str">
        <f t="shared" si="0"/>
        <v>2000</v>
      </c>
      <c r="H17" s="10" t="s">
        <v>584</v>
      </c>
      <c r="I17" s="11"/>
    </row>
    <row r="18" spans="1:9" x14ac:dyDescent="0.25">
      <c r="A18" s="12" t="s">
        <v>64</v>
      </c>
      <c r="B18" s="10" t="s">
        <v>449</v>
      </c>
      <c r="C18" s="10" t="s">
        <v>380</v>
      </c>
      <c r="D18" s="10"/>
      <c r="E18" s="10" t="str">
        <f>IFERROR((VLOOKUP(A18, 'Schedule 17 Hours'!A:F, 4, FALSE)), "")</f>
        <v>0615-1900</v>
      </c>
      <c r="F18" s="34" t="str">
        <f t="shared" si="1"/>
        <v>0615</v>
      </c>
      <c r="G18" s="11" t="str">
        <f t="shared" si="0"/>
        <v>1900</v>
      </c>
      <c r="H18" s="10" t="s">
        <v>584</v>
      </c>
      <c r="I18" s="11"/>
    </row>
    <row r="19" spans="1:9" x14ac:dyDescent="0.25">
      <c r="A19" s="12" t="s">
        <v>69</v>
      </c>
      <c r="B19" s="10" t="s">
        <v>383</v>
      </c>
      <c r="C19" s="10" t="s">
        <v>384</v>
      </c>
      <c r="D19" s="10"/>
      <c r="E19" s="10" t="str">
        <f>IFERROR((VLOOKUP(A19, 'Schedule 17 Hours'!A:F, 4, FALSE)), "")</f>
        <v>0600-2000</v>
      </c>
      <c r="F19" s="34" t="str">
        <f t="shared" si="1"/>
        <v>0600</v>
      </c>
      <c r="G19" s="11" t="str">
        <f t="shared" si="0"/>
        <v>2000</v>
      </c>
      <c r="H19" s="10" t="s">
        <v>584</v>
      </c>
      <c r="I19" s="11"/>
    </row>
    <row r="20" spans="1:9" x14ac:dyDescent="0.25">
      <c r="A20" s="12" t="s">
        <v>70</v>
      </c>
      <c r="B20" s="10" t="s">
        <v>387</v>
      </c>
      <c r="C20" s="10" t="s">
        <v>388</v>
      </c>
      <c r="D20" s="10"/>
      <c r="E20" s="10" t="str">
        <f>IFERROR((VLOOKUP(A20, 'Schedule 17 Hours'!A:F, 4, FALSE)), "")</f>
        <v>0700-1900</v>
      </c>
      <c r="F20" s="34" t="str">
        <f t="shared" si="1"/>
        <v>0700</v>
      </c>
      <c r="G20" s="11" t="str">
        <f t="shared" si="0"/>
        <v>1900</v>
      </c>
      <c r="H20" s="10" t="s">
        <v>584</v>
      </c>
      <c r="I20" s="11"/>
    </row>
    <row r="21" spans="1:9" x14ac:dyDescent="0.25">
      <c r="A21" s="12" t="s">
        <v>72</v>
      </c>
      <c r="B21" s="10" t="s">
        <v>389</v>
      </c>
      <c r="C21" s="10" t="s">
        <v>390</v>
      </c>
      <c r="D21" s="10"/>
      <c r="E21" s="10" t="str">
        <f>IFERROR((VLOOKUP(A21, 'Schedule 17 Hours'!A:F, 4, FALSE)), "")</f>
        <v>0800-1000</v>
      </c>
      <c r="F21" s="34" t="str">
        <f t="shared" si="1"/>
        <v>0800</v>
      </c>
      <c r="G21" s="11" t="str">
        <f t="shared" si="0"/>
        <v>1000</v>
      </c>
      <c r="H21" s="10" t="s">
        <v>584</v>
      </c>
      <c r="I21" s="11"/>
    </row>
    <row r="22" spans="1:9" x14ac:dyDescent="0.25">
      <c r="A22" s="12" t="s">
        <v>74</v>
      </c>
      <c r="B22" s="10" t="s">
        <v>553</v>
      </c>
      <c r="C22" s="10" t="s">
        <v>337</v>
      </c>
      <c r="D22" s="10"/>
      <c r="E22" s="10" t="str">
        <f>IFERROR((VLOOKUP(A22, 'Schedule 17 Hours'!A:F, 4, FALSE)), "")</f>
        <v>0615-2000</v>
      </c>
      <c r="F22" s="34" t="str">
        <f t="shared" si="1"/>
        <v>0615</v>
      </c>
      <c r="G22" s="11" t="str">
        <f t="shared" si="0"/>
        <v>2000</v>
      </c>
      <c r="H22" s="10" t="s">
        <v>584</v>
      </c>
      <c r="I22" s="11"/>
    </row>
    <row r="23" spans="1:9" x14ac:dyDescent="0.25">
      <c r="A23" s="12" t="s">
        <v>77</v>
      </c>
      <c r="B23" s="10" t="s">
        <v>348</v>
      </c>
      <c r="C23" s="10" t="s">
        <v>370</v>
      </c>
      <c r="D23" s="10"/>
      <c r="E23" s="10" t="str">
        <f>IFERROR((VLOOKUP(A23, 'Schedule 17 Hours'!A:F, 4, FALSE)), "")</f>
        <v>0600-2000</v>
      </c>
      <c r="F23" s="34" t="str">
        <f t="shared" si="1"/>
        <v>0600</v>
      </c>
      <c r="G23" s="11" t="str">
        <f t="shared" si="0"/>
        <v>2000</v>
      </c>
      <c r="H23" s="10" t="s">
        <v>584</v>
      </c>
      <c r="I23" s="11"/>
    </row>
    <row r="24" spans="1:9" x14ac:dyDescent="0.25">
      <c r="A24" s="12" t="s">
        <v>79</v>
      </c>
      <c r="B24" s="10" t="s">
        <v>331</v>
      </c>
      <c r="C24" s="10" t="s">
        <v>359</v>
      </c>
      <c r="D24" s="10"/>
      <c r="E24" s="10" t="str">
        <f>IFERROR((VLOOKUP(A24, 'Schedule 17 Hours'!A:F, 4, FALSE)), "")</f>
        <v>0700-2000</v>
      </c>
      <c r="F24" s="34" t="str">
        <f t="shared" si="1"/>
        <v>0700</v>
      </c>
      <c r="G24" s="11" t="str">
        <f t="shared" si="0"/>
        <v>2000</v>
      </c>
      <c r="H24" s="10" t="s">
        <v>584</v>
      </c>
      <c r="I24" s="11"/>
    </row>
    <row r="25" spans="1:9" x14ac:dyDescent="0.25">
      <c r="A25" s="12" t="s">
        <v>81</v>
      </c>
      <c r="B25" s="10" t="s">
        <v>352</v>
      </c>
      <c r="C25" s="10" t="s">
        <v>392</v>
      </c>
      <c r="D25" s="10"/>
      <c r="E25" s="10" t="str">
        <f>IFERROR((VLOOKUP(A25, 'Schedule 17 Hours'!A:F, 4, FALSE)), "")</f>
        <v>0600-2000</v>
      </c>
      <c r="F25" s="34" t="str">
        <f t="shared" si="1"/>
        <v>0600</v>
      </c>
      <c r="G25" s="11" t="str">
        <f t="shared" si="0"/>
        <v>2000</v>
      </c>
      <c r="H25" s="10" t="s">
        <v>584</v>
      </c>
      <c r="I25" s="11"/>
    </row>
    <row r="26" spans="1:9" x14ac:dyDescent="0.25">
      <c r="A26" s="12" t="s">
        <v>82</v>
      </c>
      <c r="B26" s="10" t="s">
        <v>383</v>
      </c>
      <c r="C26" s="10" t="s">
        <v>334</v>
      </c>
      <c r="D26" s="10"/>
      <c r="E26" s="10" t="str">
        <f>IFERROR((VLOOKUP(A26, 'Schedule 17 Hours'!A:F, 4, FALSE)), "")</f>
        <v>0600-2000</v>
      </c>
      <c r="F26" s="34" t="str">
        <f t="shared" si="1"/>
        <v>0600</v>
      </c>
      <c r="G26" s="11" t="str">
        <f t="shared" si="0"/>
        <v>2000</v>
      </c>
      <c r="H26" s="10" t="s">
        <v>584</v>
      </c>
      <c r="I26" s="11"/>
    </row>
    <row r="27" spans="1:9" x14ac:dyDescent="0.25">
      <c r="A27" s="12" t="s">
        <v>295</v>
      </c>
      <c r="B27" s="10" t="s">
        <v>440</v>
      </c>
      <c r="C27" s="10" t="s">
        <v>393</v>
      </c>
      <c r="D27" s="10"/>
      <c r="E27" s="10" t="str">
        <f>IFERROR((VLOOKUP(A27, 'Schedule 17 Hours'!A:F, 4, FALSE)), "")</f>
        <v>0600-1700</v>
      </c>
      <c r="F27" s="34" t="str">
        <f t="shared" si="1"/>
        <v>0600</v>
      </c>
      <c r="G27" s="11" t="str">
        <f t="shared" si="0"/>
        <v>1700</v>
      </c>
      <c r="H27" s="10" t="s">
        <v>584</v>
      </c>
      <c r="I27" s="11"/>
    </row>
    <row r="28" spans="1:9" x14ac:dyDescent="0.25">
      <c r="A28" s="12" t="s">
        <v>84</v>
      </c>
      <c r="B28" s="10" t="s">
        <v>391</v>
      </c>
      <c r="C28" s="10" t="s">
        <v>394</v>
      </c>
      <c r="D28" s="10"/>
      <c r="E28" s="10" t="str">
        <f>IFERROR((VLOOKUP(A28, 'Schedule 17 Hours'!A:F, 4, FALSE)), "")</f>
        <v>0700-1600</v>
      </c>
      <c r="F28" s="34" t="str">
        <f t="shared" si="1"/>
        <v>0700</v>
      </c>
      <c r="G28" s="11" t="str">
        <f t="shared" si="0"/>
        <v>1600</v>
      </c>
      <c r="H28" s="10" t="s">
        <v>584</v>
      </c>
      <c r="I28" s="11"/>
    </row>
    <row r="29" spans="1:9" x14ac:dyDescent="0.25">
      <c r="A29" s="12" t="s">
        <v>85</v>
      </c>
      <c r="B29" s="10" t="s">
        <v>395</v>
      </c>
      <c r="C29" s="10" t="s">
        <v>396</v>
      </c>
      <c r="D29" s="10"/>
      <c r="E29" s="10" t="str">
        <f>IFERROR((VLOOKUP(A29, 'Schedule 17 Hours'!A:F, 4, FALSE)), "")</f>
        <v>0625-1900</v>
      </c>
      <c r="F29" s="34" t="str">
        <f t="shared" si="1"/>
        <v>0625</v>
      </c>
      <c r="G29" s="11" t="str">
        <f t="shared" si="0"/>
        <v>1900</v>
      </c>
      <c r="H29" s="10" t="s">
        <v>584</v>
      </c>
      <c r="I29" s="11"/>
    </row>
    <row r="30" spans="1:9" x14ac:dyDescent="0.25">
      <c r="A30" s="12" t="s">
        <v>88</v>
      </c>
      <c r="B30" s="10" t="s">
        <v>344</v>
      </c>
      <c r="C30" s="10" t="s">
        <v>397</v>
      </c>
      <c r="D30" s="10"/>
      <c r="E30" s="10" t="str">
        <f>IFERROR((VLOOKUP(A30, 'Schedule 17 Hours'!A:F, 4, FALSE)), "")</f>
        <v>0700-1000</v>
      </c>
      <c r="F30" s="34" t="str">
        <f t="shared" si="1"/>
        <v>0700</v>
      </c>
      <c r="G30" s="11" t="str">
        <f t="shared" si="0"/>
        <v>1000</v>
      </c>
      <c r="H30" s="10" t="s">
        <v>584</v>
      </c>
      <c r="I30" s="11"/>
    </row>
    <row r="31" spans="1:9" x14ac:dyDescent="0.25">
      <c r="A31" s="12" t="s">
        <v>89</v>
      </c>
      <c r="B31" s="10" t="s">
        <v>379</v>
      </c>
      <c r="C31" s="10" t="s">
        <v>346</v>
      </c>
      <c r="D31" s="10"/>
      <c r="E31" s="10" t="str">
        <f>IFERROR((VLOOKUP(A31, 'Schedule 17 Hours'!A:F, 4, FALSE)), "")</f>
        <v>0700-1300, 1500-1700</v>
      </c>
      <c r="F31" s="34" t="str">
        <f t="shared" si="1"/>
        <v>0700</v>
      </c>
      <c r="G31" s="11" t="str">
        <f t="shared" si="0"/>
        <v>1700</v>
      </c>
      <c r="H31" s="10" t="s">
        <v>584</v>
      </c>
      <c r="I31" s="11"/>
    </row>
    <row r="32" spans="1:9" x14ac:dyDescent="0.25">
      <c r="A32" s="12" t="s">
        <v>91</v>
      </c>
      <c r="B32" s="10"/>
      <c r="C32" s="10"/>
      <c r="D32" s="10" t="s">
        <v>335</v>
      </c>
      <c r="E32" s="10" t="str">
        <f>IFERROR((VLOOKUP(A32, 'Schedule 17 Hours'!A:F, 4, FALSE)), "")</f>
        <v>0600-1900</v>
      </c>
      <c r="F32" s="34" t="str">
        <f t="shared" si="1"/>
        <v>0600</v>
      </c>
      <c r="G32" s="11" t="str">
        <f t="shared" si="0"/>
        <v>1900</v>
      </c>
      <c r="H32" s="10" t="s">
        <v>584</v>
      </c>
      <c r="I32" s="11"/>
    </row>
    <row r="33" spans="1:9" x14ac:dyDescent="0.25">
      <c r="A33" s="12" t="s">
        <v>94</v>
      </c>
      <c r="B33" s="10" t="s">
        <v>369</v>
      </c>
      <c r="C33" s="10" t="s">
        <v>403</v>
      </c>
      <c r="D33" s="10" t="s">
        <v>335</v>
      </c>
      <c r="E33" s="10" t="str">
        <f>IFERROR((VLOOKUP(A33, 'Schedule 17 Hours'!A:F, 4, FALSE)), "")</f>
        <v>0600-2000</v>
      </c>
      <c r="F33" s="34" t="str">
        <f t="shared" si="1"/>
        <v>0600</v>
      </c>
      <c r="G33" s="11" t="str">
        <f t="shared" si="0"/>
        <v>2000</v>
      </c>
      <c r="H33" s="10" t="s">
        <v>584</v>
      </c>
      <c r="I33" s="11"/>
    </row>
    <row r="34" spans="1:9" x14ac:dyDescent="0.25">
      <c r="A34" s="12" t="s">
        <v>95</v>
      </c>
      <c r="B34" s="10" t="s">
        <v>376</v>
      </c>
      <c r="C34" s="10" t="s">
        <v>371</v>
      </c>
      <c r="D34" s="10"/>
      <c r="E34" s="10" t="str">
        <f>IFERROR((VLOOKUP(A34, 'Schedule 17 Hours'!A:F, 4, FALSE)), "")</f>
        <v>1600-1800</v>
      </c>
      <c r="F34" s="34" t="str">
        <f t="shared" si="1"/>
        <v>1600</v>
      </c>
      <c r="G34" s="11" t="str">
        <f t="shared" si="0"/>
        <v>1800</v>
      </c>
      <c r="H34" s="10" t="s">
        <v>584</v>
      </c>
      <c r="I34" s="11"/>
    </row>
    <row r="35" spans="1:9" x14ac:dyDescent="0.25">
      <c r="A35" s="12" t="s">
        <v>98</v>
      </c>
      <c r="B35" s="10" t="s">
        <v>360</v>
      </c>
      <c r="C35" s="10" t="s">
        <v>405</v>
      </c>
      <c r="D35" s="10"/>
      <c r="E35" s="10" t="str">
        <f>IFERROR((VLOOKUP(A35, 'Schedule 17 Hours'!A:F, 4, FALSE)), "")</f>
        <v>0610-1900</v>
      </c>
      <c r="F35" s="34" t="str">
        <f t="shared" si="1"/>
        <v>0610</v>
      </c>
      <c r="G35" s="11" t="str">
        <f t="shared" ref="G35:G66" si="2">RIGHT(E35,4)</f>
        <v>1900</v>
      </c>
      <c r="H35" s="10" t="s">
        <v>584</v>
      </c>
      <c r="I35" s="11"/>
    </row>
    <row r="36" spans="1:9" x14ac:dyDescent="0.25">
      <c r="A36" s="12" t="s">
        <v>100</v>
      </c>
      <c r="B36" s="10" t="s">
        <v>395</v>
      </c>
      <c r="C36" s="10" t="s">
        <v>408</v>
      </c>
      <c r="D36" s="10" t="s">
        <v>335</v>
      </c>
      <c r="E36" s="10" t="str">
        <f>IFERROR((VLOOKUP(A36, 'Schedule 17 Hours'!A:F, 4, FALSE)), "")</f>
        <v>0600-1940</v>
      </c>
      <c r="F36" s="34" t="str">
        <f t="shared" ref="F36:F67" si="3">LEFT(E36, 4)</f>
        <v>0600</v>
      </c>
      <c r="G36" s="11" t="str">
        <f t="shared" si="2"/>
        <v>1940</v>
      </c>
      <c r="H36" s="10" t="s">
        <v>584</v>
      </c>
      <c r="I36" s="11"/>
    </row>
    <row r="37" spans="1:9" x14ac:dyDescent="0.25">
      <c r="A37" s="12" t="s">
        <v>101</v>
      </c>
      <c r="B37" s="10" t="s">
        <v>340</v>
      </c>
      <c r="C37" s="10" t="s">
        <v>388</v>
      </c>
      <c r="D37" s="10"/>
      <c r="E37" s="10" t="str">
        <f>IFERROR((VLOOKUP(A37, 'Schedule 17 Hours'!A:F, 4, FALSE)), "")</f>
        <v>0600-2000</v>
      </c>
      <c r="F37" s="34" t="str">
        <f t="shared" si="3"/>
        <v>0600</v>
      </c>
      <c r="G37" s="11" t="str">
        <f t="shared" si="2"/>
        <v>2000</v>
      </c>
      <c r="H37" s="10" t="s">
        <v>584</v>
      </c>
      <c r="I37" s="11"/>
    </row>
    <row r="38" spans="1:9" x14ac:dyDescent="0.25">
      <c r="A38" s="12" t="s">
        <v>103</v>
      </c>
      <c r="B38" s="10" t="s">
        <v>406</v>
      </c>
      <c r="C38" s="10" t="s">
        <v>364</v>
      </c>
      <c r="D38" s="10"/>
      <c r="E38" s="10" t="str">
        <f>IFERROR((VLOOKUP(A38, 'Schedule 17 Hours'!A:F, 4, FALSE)), "")</f>
        <v>0700-1100</v>
      </c>
      <c r="F38" s="34" t="str">
        <f t="shared" si="3"/>
        <v>0700</v>
      </c>
      <c r="G38" s="11" t="str">
        <f t="shared" si="2"/>
        <v>1100</v>
      </c>
      <c r="H38" s="10" t="s">
        <v>584</v>
      </c>
      <c r="I38" s="11"/>
    </row>
    <row r="39" spans="1:9" x14ac:dyDescent="0.25">
      <c r="A39" s="12" t="s">
        <v>105</v>
      </c>
      <c r="B39" s="10" t="s">
        <v>344</v>
      </c>
      <c r="C39" s="10" t="s">
        <v>412</v>
      </c>
      <c r="D39" s="10"/>
      <c r="E39" s="10" t="str">
        <f>IFERROR((VLOOKUP(A39, 'Schedule 17 Hours'!A:F, 4, FALSE)), "")</f>
        <v>0615-1900</v>
      </c>
      <c r="F39" s="34" t="str">
        <f t="shared" si="3"/>
        <v>0615</v>
      </c>
      <c r="G39" s="11" t="str">
        <f t="shared" si="2"/>
        <v>1900</v>
      </c>
      <c r="H39" s="10" t="s">
        <v>584</v>
      </c>
      <c r="I39" s="11"/>
    </row>
    <row r="40" spans="1:9" x14ac:dyDescent="0.25">
      <c r="A40" s="12" t="s">
        <v>107</v>
      </c>
      <c r="B40" s="10" t="s">
        <v>449</v>
      </c>
      <c r="C40" s="10" t="s">
        <v>416</v>
      </c>
      <c r="D40" s="10" t="s">
        <v>335</v>
      </c>
      <c r="E40" s="10" t="str">
        <f>IFERROR((VLOOKUP(A40, 'Schedule 17 Hours'!A:F, 4, FALSE)), "")</f>
        <v>0600-2000</v>
      </c>
      <c r="F40" s="34" t="str">
        <f t="shared" si="3"/>
        <v>0600</v>
      </c>
      <c r="G40" s="11" t="str">
        <f t="shared" si="2"/>
        <v>2000</v>
      </c>
      <c r="H40" s="10" t="s">
        <v>584</v>
      </c>
      <c r="I40" s="11"/>
    </row>
    <row r="41" spans="1:9" x14ac:dyDescent="0.25">
      <c r="A41" s="12" t="s">
        <v>108</v>
      </c>
      <c r="B41" s="10" t="s">
        <v>354</v>
      </c>
      <c r="C41" s="10" t="s">
        <v>400</v>
      </c>
      <c r="D41" s="10"/>
      <c r="E41" s="10" t="str">
        <f>IFERROR((VLOOKUP(A41, 'Schedule 17 Hours'!A:F, 4, FALSE)), "")</f>
        <v>0600-2000</v>
      </c>
      <c r="F41" s="34" t="str">
        <f t="shared" si="3"/>
        <v>0600</v>
      </c>
      <c r="G41" s="11" t="str">
        <f t="shared" si="2"/>
        <v>2000</v>
      </c>
      <c r="H41" s="10" t="s">
        <v>584</v>
      </c>
      <c r="I41" s="11"/>
    </row>
    <row r="42" spans="1:9" x14ac:dyDescent="0.25">
      <c r="A42" s="12" t="s">
        <v>111</v>
      </c>
      <c r="B42" s="10" t="s">
        <v>361</v>
      </c>
      <c r="C42" s="10" t="s">
        <v>421</v>
      </c>
      <c r="D42" s="10" t="s">
        <v>335</v>
      </c>
      <c r="E42" s="10" t="str">
        <f>IFERROR((VLOOKUP(A42, 'Schedule 17 Hours'!A:F, 4, FALSE)), "")</f>
        <v>0600-2325</v>
      </c>
      <c r="F42" s="34" t="str">
        <f t="shared" si="3"/>
        <v>0600</v>
      </c>
      <c r="G42" s="11" t="str">
        <f t="shared" si="2"/>
        <v>2325</v>
      </c>
      <c r="H42" s="10" t="s">
        <v>584</v>
      </c>
      <c r="I42" s="11"/>
    </row>
    <row r="43" spans="1:9" x14ac:dyDescent="0.25">
      <c r="A43" s="12" t="s">
        <v>116</v>
      </c>
      <c r="B43" s="10" t="s">
        <v>385</v>
      </c>
      <c r="C43" s="10" t="s">
        <v>341</v>
      </c>
      <c r="D43" s="10"/>
      <c r="E43" s="10" t="str">
        <f>IFERROR((VLOOKUP(A43, 'Schedule 17 Hours'!A:F, 4, FALSE)), "")</f>
        <v>0615-1100</v>
      </c>
      <c r="F43" s="34" t="str">
        <f t="shared" si="3"/>
        <v>0615</v>
      </c>
      <c r="G43" s="11" t="str">
        <f t="shared" si="2"/>
        <v>1100</v>
      </c>
      <c r="H43" s="10" t="s">
        <v>584</v>
      </c>
      <c r="I43" s="11"/>
    </row>
    <row r="44" spans="1:9" x14ac:dyDescent="0.25">
      <c r="A44" s="12" t="s">
        <v>114</v>
      </c>
      <c r="B44" s="10" t="s">
        <v>546</v>
      </c>
      <c r="C44" s="10" t="s">
        <v>433</v>
      </c>
      <c r="D44" s="10"/>
      <c r="E44" s="10" t="str">
        <f>IFERROR((VLOOKUP(A44, 'Schedule 17 Hours'!A:F, 4, FALSE)), "")</f>
        <v>0600-2000</v>
      </c>
      <c r="F44" s="34" t="str">
        <f t="shared" si="3"/>
        <v>0600</v>
      </c>
      <c r="G44" s="11" t="str">
        <f t="shared" si="2"/>
        <v>2000</v>
      </c>
      <c r="H44" s="10" t="s">
        <v>584</v>
      </c>
      <c r="I44" s="11"/>
    </row>
    <row r="45" spans="1:9" x14ac:dyDescent="0.25">
      <c r="A45" s="12" t="s">
        <v>119</v>
      </c>
      <c r="B45" s="10" t="s">
        <v>389</v>
      </c>
      <c r="C45" s="10" t="s">
        <v>339</v>
      </c>
      <c r="D45" s="10"/>
      <c r="E45" s="10" t="str">
        <f>IFERROR((VLOOKUP(A45, 'Schedule 17 Hours'!A:F, 4, FALSE)), "")</f>
        <v>0630-1800</v>
      </c>
      <c r="F45" s="34" t="str">
        <f t="shared" si="3"/>
        <v>0630</v>
      </c>
      <c r="G45" s="11" t="str">
        <f t="shared" si="2"/>
        <v>1800</v>
      </c>
      <c r="H45" s="10" t="s">
        <v>584</v>
      </c>
      <c r="I45" s="11"/>
    </row>
    <row r="46" spans="1:9" x14ac:dyDescent="0.25">
      <c r="A46" s="12" t="s">
        <v>123</v>
      </c>
      <c r="B46" s="10" t="s">
        <v>389</v>
      </c>
      <c r="C46" s="10" t="s">
        <v>423</v>
      </c>
      <c r="D46" s="10"/>
      <c r="E46" s="10" t="str">
        <f>IFERROR((VLOOKUP(A46, 'Schedule 17 Hours'!A:F, 4, FALSE)), "")</f>
        <v>0615-2000</v>
      </c>
      <c r="F46" s="34" t="str">
        <f t="shared" si="3"/>
        <v>0615</v>
      </c>
      <c r="G46" s="11" t="str">
        <f t="shared" si="2"/>
        <v>2000</v>
      </c>
      <c r="H46" s="10" t="s">
        <v>584</v>
      </c>
      <c r="I46" s="11"/>
    </row>
    <row r="47" spans="1:9" x14ac:dyDescent="0.25">
      <c r="A47" s="12" t="s">
        <v>128</v>
      </c>
      <c r="B47" s="10" t="s">
        <v>574</v>
      </c>
      <c r="C47" s="10" t="s">
        <v>408</v>
      </c>
      <c r="D47" s="10" t="s">
        <v>335</v>
      </c>
      <c r="E47" s="10" t="str">
        <f>IFERROR((VLOOKUP(A47, 'Schedule 17 Hours'!A:F, 4, FALSE)), "")</f>
        <v>0600-2100</v>
      </c>
      <c r="F47" s="34" t="str">
        <f t="shared" si="3"/>
        <v>0600</v>
      </c>
      <c r="G47" s="11" t="str">
        <f t="shared" si="2"/>
        <v>2100</v>
      </c>
      <c r="H47" s="10" t="s">
        <v>584</v>
      </c>
      <c r="I47" s="11"/>
    </row>
    <row r="48" spans="1:9" x14ac:dyDescent="0.25">
      <c r="A48" s="12" t="s">
        <v>130</v>
      </c>
      <c r="B48" s="10" t="s">
        <v>422</v>
      </c>
      <c r="C48" s="10" t="s">
        <v>427</v>
      </c>
      <c r="D48" s="10"/>
      <c r="E48" s="10" t="str">
        <f>IFERROR((VLOOKUP(A48, 'Schedule 17 Hours'!A:F, 4, FALSE)), "")</f>
        <v>0600-2000</v>
      </c>
      <c r="F48" s="34" t="str">
        <f t="shared" si="3"/>
        <v>0600</v>
      </c>
      <c r="G48" s="11" t="str">
        <f t="shared" si="2"/>
        <v>2000</v>
      </c>
      <c r="H48" s="10" t="s">
        <v>584</v>
      </c>
      <c r="I48" s="11"/>
    </row>
    <row r="49" spans="1:9" x14ac:dyDescent="0.25">
      <c r="A49" s="12" t="s">
        <v>132</v>
      </c>
      <c r="B49" s="10" t="s">
        <v>555</v>
      </c>
      <c r="C49" s="10" t="s">
        <v>384</v>
      </c>
      <c r="D49" s="10" t="s">
        <v>335</v>
      </c>
      <c r="E49" s="10" t="str">
        <f>IFERROR((VLOOKUP(A49, 'Schedule 17 Hours'!A:F, 4, FALSE)), "")</f>
        <v>0600-2000</v>
      </c>
      <c r="F49" s="34" t="str">
        <f t="shared" si="3"/>
        <v>0600</v>
      </c>
      <c r="G49" s="11" t="str">
        <f t="shared" si="2"/>
        <v>2000</v>
      </c>
      <c r="H49" s="10" t="s">
        <v>584</v>
      </c>
      <c r="I49" s="11"/>
    </row>
    <row r="50" spans="1:9" x14ac:dyDescent="0.25">
      <c r="A50" s="12" t="s">
        <v>134</v>
      </c>
      <c r="B50" s="10" t="s">
        <v>369</v>
      </c>
      <c r="C50" s="10" t="s">
        <v>429</v>
      </c>
      <c r="D50" s="10"/>
      <c r="E50" s="10" t="str">
        <f>IFERROR((VLOOKUP(A50, 'Schedule 17 Hours'!A:F, 4, FALSE)), "")</f>
        <v>0700-1100</v>
      </c>
      <c r="F50" s="34" t="str">
        <f t="shared" si="3"/>
        <v>0700</v>
      </c>
      <c r="G50" s="11" t="str">
        <f t="shared" si="2"/>
        <v>1100</v>
      </c>
      <c r="H50" s="10" t="s">
        <v>584</v>
      </c>
      <c r="I50" s="11"/>
    </row>
    <row r="51" spans="1:9" x14ac:dyDescent="0.25">
      <c r="A51" s="12" t="s">
        <v>136</v>
      </c>
      <c r="B51" s="10" t="s">
        <v>430</v>
      </c>
      <c r="C51" s="10" t="s">
        <v>431</v>
      </c>
      <c r="D51" s="10"/>
      <c r="E51" s="10" t="str">
        <f>IFERROR((VLOOKUP(A51, 'Schedule 17 Hours'!A:F, 4, FALSE)), "")</f>
        <v>0700-2000</v>
      </c>
      <c r="F51" s="34" t="str">
        <f t="shared" si="3"/>
        <v>0700</v>
      </c>
      <c r="G51" s="11" t="str">
        <f t="shared" si="2"/>
        <v>2000</v>
      </c>
      <c r="H51" s="10" t="s">
        <v>584</v>
      </c>
      <c r="I51" s="11"/>
    </row>
    <row r="52" spans="1:9" x14ac:dyDescent="0.25">
      <c r="A52" s="12" t="s">
        <v>139</v>
      </c>
      <c r="B52" s="10" t="s">
        <v>354</v>
      </c>
      <c r="C52" s="10" t="s">
        <v>371</v>
      </c>
      <c r="D52" s="10"/>
      <c r="E52" s="10" t="str">
        <f>IFERROR((VLOOKUP(A52, 'Schedule 17 Hours'!A:F, 4, FALSE)), "")</f>
        <v>0700-1900</v>
      </c>
      <c r="F52" s="34" t="str">
        <f t="shared" si="3"/>
        <v>0700</v>
      </c>
      <c r="G52" s="11" t="str">
        <f t="shared" si="2"/>
        <v>1900</v>
      </c>
      <c r="H52" s="10" t="s">
        <v>584</v>
      </c>
      <c r="I52" s="11"/>
    </row>
    <row r="53" spans="1:9" x14ac:dyDescent="0.25">
      <c r="A53" s="12" t="s">
        <v>140</v>
      </c>
      <c r="B53" s="10" t="s">
        <v>432</v>
      </c>
      <c r="C53" s="10" t="s">
        <v>427</v>
      </c>
      <c r="D53" s="10"/>
      <c r="E53" s="10" t="str">
        <f>IFERROR((VLOOKUP(A53, 'Schedule 17 Hours'!A:F, 4, FALSE)), "")</f>
        <v>0615-2000</v>
      </c>
      <c r="F53" s="34" t="str">
        <f t="shared" si="3"/>
        <v>0615</v>
      </c>
      <c r="G53" s="11" t="str">
        <f t="shared" si="2"/>
        <v>2000</v>
      </c>
      <c r="H53" s="10" t="s">
        <v>584</v>
      </c>
      <c r="I53" s="11"/>
    </row>
    <row r="54" spans="1:9" x14ac:dyDescent="0.25">
      <c r="A54" s="12" t="s">
        <v>141</v>
      </c>
      <c r="B54" s="10" t="s">
        <v>340</v>
      </c>
      <c r="C54" s="10" t="s">
        <v>419</v>
      </c>
      <c r="D54" s="10"/>
      <c r="E54" s="10" t="str">
        <f>IFERROR((VLOOKUP(A54, 'Schedule 17 Hours'!A:F, 4, FALSE)), "")</f>
        <v>0600-2000</v>
      </c>
      <c r="F54" s="34" t="str">
        <f t="shared" si="3"/>
        <v>0600</v>
      </c>
      <c r="G54" s="11" t="str">
        <f t="shared" si="2"/>
        <v>2000</v>
      </c>
      <c r="H54" s="10" t="s">
        <v>584</v>
      </c>
      <c r="I54" s="11"/>
    </row>
    <row r="55" spans="1:9" x14ac:dyDescent="0.25">
      <c r="A55" s="12" t="s">
        <v>142</v>
      </c>
      <c r="B55" s="10" t="s">
        <v>440</v>
      </c>
      <c r="C55" s="10" t="s">
        <v>434</v>
      </c>
      <c r="D55" s="10"/>
      <c r="E55" s="10" t="str">
        <f>IFERROR((VLOOKUP(A55, 'Schedule 17 Hours'!A:F, 4, FALSE)), "")</f>
        <v>0520-2000</v>
      </c>
      <c r="F55" s="34" t="str">
        <f t="shared" si="3"/>
        <v>0520</v>
      </c>
      <c r="G55" s="11" t="str">
        <f t="shared" si="2"/>
        <v>2000</v>
      </c>
      <c r="H55" s="10" t="s">
        <v>584</v>
      </c>
      <c r="I55" s="11"/>
    </row>
    <row r="56" spans="1:9" x14ac:dyDescent="0.25">
      <c r="A56" s="12" t="s">
        <v>145</v>
      </c>
      <c r="B56" s="10" t="s">
        <v>352</v>
      </c>
      <c r="C56" s="10" t="s">
        <v>392</v>
      </c>
      <c r="D56" s="10"/>
      <c r="E56" s="10" t="str">
        <f>IFERROR((VLOOKUP(A56, 'Schedule 17 Hours'!A:F, 4, FALSE)), "")</f>
        <v>0600-2100</v>
      </c>
      <c r="F56" s="34" t="str">
        <f t="shared" si="3"/>
        <v>0600</v>
      </c>
      <c r="G56" s="11" t="str">
        <f t="shared" si="2"/>
        <v>2100</v>
      </c>
      <c r="H56" s="10" t="s">
        <v>584</v>
      </c>
      <c r="I56" s="11"/>
    </row>
    <row r="57" spans="1:9" x14ac:dyDescent="0.25">
      <c r="A57" s="12" t="s">
        <v>146</v>
      </c>
      <c r="B57" s="10" t="s">
        <v>338</v>
      </c>
      <c r="C57" s="10" t="s">
        <v>382</v>
      </c>
      <c r="D57" s="10"/>
      <c r="E57" s="10" t="str">
        <f>IFERROR((VLOOKUP(A57, 'Schedule 17 Hours'!A:F, 4, FALSE)), "")</f>
        <v>0700-1000</v>
      </c>
      <c r="F57" s="34" t="str">
        <f t="shared" si="3"/>
        <v>0700</v>
      </c>
      <c r="G57" s="11" t="str">
        <f t="shared" si="2"/>
        <v>1000</v>
      </c>
      <c r="H57" s="10" t="s">
        <v>584</v>
      </c>
      <c r="I57" s="11"/>
    </row>
    <row r="58" spans="1:9" x14ac:dyDescent="0.25">
      <c r="A58" s="12" t="s">
        <v>147</v>
      </c>
      <c r="B58" s="10" t="s">
        <v>435</v>
      </c>
      <c r="C58" s="10" t="s">
        <v>368</v>
      </c>
      <c r="D58" s="10"/>
      <c r="E58" s="10" t="str">
        <f>IFERROR((VLOOKUP(A58, 'Schedule 17 Hours'!A:F, 4, FALSE)), "")</f>
        <v>0630-2000</v>
      </c>
      <c r="F58" s="34" t="str">
        <f t="shared" si="3"/>
        <v>0630</v>
      </c>
      <c r="G58" s="11" t="str">
        <f t="shared" si="2"/>
        <v>2000</v>
      </c>
      <c r="H58" s="10" t="s">
        <v>584</v>
      </c>
      <c r="I58" s="11"/>
    </row>
    <row r="59" spans="1:9" x14ac:dyDescent="0.25">
      <c r="A59" s="12" t="s">
        <v>151</v>
      </c>
      <c r="B59" s="10" t="s">
        <v>352</v>
      </c>
      <c r="C59" s="10" t="s">
        <v>382</v>
      </c>
      <c r="D59" s="10"/>
      <c r="E59" s="10" t="str">
        <f>IFERROR((VLOOKUP(A59, 'Schedule 17 Hours'!A:F, 4, FALSE)), "")</f>
        <v>0700-1000</v>
      </c>
      <c r="F59" s="34" t="str">
        <f t="shared" si="3"/>
        <v>0700</v>
      </c>
      <c r="G59" s="11" t="str">
        <f t="shared" si="2"/>
        <v>1000</v>
      </c>
      <c r="H59" s="10" t="s">
        <v>584</v>
      </c>
      <c r="I59" s="11"/>
    </row>
    <row r="60" spans="1:9" x14ac:dyDescent="0.25">
      <c r="A60" s="12" t="s">
        <v>152</v>
      </c>
      <c r="B60" s="10" t="s">
        <v>391</v>
      </c>
      <c r="C60" s="10" t="s">
        <v>436</v>
      </c>
      <c r="D60" s="10"/>
      <c r="E60" s="10" t="str">
        <f>IFERROR((VLOOKUP(A60, 'Schedule 17 Hours'!A:F, 4, FALSE)), "")</f>
        <v>0615-1800</v>
      </c>
      <c r="F60" s="34" t="str">
        <f t="shared" si="3"/>
        <v>0615</v>
      </c>
      <c r="G60" s="11" t="str">
        <f t="shared" si="2"/>
        <v>1800</v>
      </c>
      <c r="H60" s="10" t="s">
        <v>584</v>
      </c>
      <c r="I60" s="11"/>
    </row>
    <row r="61" spans="1:9" x14ac:dyDescent="0.25">
      <c r="A61" s="12" t="s">
        <v>154</v>
      </c>
      <c r="B61" s="10" t="s">
        <v>398</v>
      </c>
      <c r="C61" s="10" t="s">
        <v>359</v>
      </c>
      <c r="D61" s="10"/>
      <c r="E61" s="10" t="str">
        <f>IFERROR((VLOOKUP(A61, 'Schedule 17 Hours'!A:F, 4, FALSE)), "")</f>
        <v>0700-1800</v>
      </c>
      <c r="F61" s="34" t="str">
        <f t="shared" si="3"/>
        <v>0700</v>
      </c>
      <c r="G61" s="11" t="str">
        <f t="shared" si="2"/>
        <v>1800</v>
      </c>
      <c r="H61" s="10" t="s">
        <v>584</v>
      </c>
      <c r="I61" s="11"/>
    </row>
    <row r="62" spans="1:9" x14ac:dyDescent="0.25">
      <c r="A62" s="12" t="s">
        <v>155</v>
      </c>
      <c r="B62" s="10" t="s">
        <v>438</v>
      </c>
      <c r="C62" s="10" t="s">
        <v>400</v>
      </c>
      <c r="D62" s="10"/>
      <c r="E62" s="10" t="str">
        <f>IFERROR((VLOOKUP(A62, 'Schedule 17 Hours'!A:F, 4, FALSE)), "")</f>
        <v>0700-1100</v>
      </c>
      <c r="F62" s="34" t="str">
        <f t="shared" si="3"/>
        <v>0700</v>
      </c>
      <c r="G62" s="11" t="str">
        <f t="shared" si="2"/>
        <v>1100</v>
      </c>
      <c r="H62" s="10" t="s">
        <v>584</v>
      </c>
      <c r="I62" s="11"/>
    </row>
    <row r="63" spans="1:9" x14ac:dyDescent="0.25">
      <c r="A63" s="12" t="s">
        <v>156</v>
      </c>
      <c r="B63" s="10" t="s">
        <v>430</v>
      </c>
      <c r="C63" s="10" t="s">
        <v>434</v>
      </c>
      <c r="D63" s="10"/>
      <c r="E63" s="10" t="str">
        <f>IFERROR((VLOOKUP(A63, 'Schedule 17 Hours'!A:F, 4, FALSE)), "")</f>
        <v>0700-1900</v>
      </c>
      <c r="F63" s="34" t="str">
        <f t="shared" si="3"/>
        <v>0700</v>
      </c>
      <c r="G63" s="11" t="str">
        <f t="shared" si="2"/>
        <v>1900</v>
      </c>
      <c r="H63" s="10" t="s">
        <v>584</v>
      </c>
      <c r="I63" s="11"/>
    </row>
    <row r="64" spans="1:9" x14ac:dyDescent="0.25">
      <c r="A64" s="12" t="s">
        <v>157</v>
      </c>
      <c r="B64" s="10" t="s">
        <v>440</v>
      </c>
      <c r="C64" s="10" t="s">
        <v>355</v>
      </c>
      <c r="D64" s="10"/>
      <c r="E64" s="10" t="str">
        <f>IFERROR((VLOOKUP(A64, 'Schedule 17 Hours'!A:F, 4, FALSE)), "")</f>
        <v>0600-2200</v>
      </c>
      <c r="F64" s="34" t="str">
        <f t="shared" si="3"/>
        <v>0600</v>
      </c>
      <c r="G64" s="11" t="str">
        <f t="shared" si="2"/>
        <v>2200</v>
      </c>
      <c r="H64" s="10" t="s">
        <v>584</v>
      </c>
      <c r="I64" s="11"/>
    </row>
    <row r="65" spans="1:9" x14ac:dyDescent="0.25">
      <c r="A65" s="12" t="s">
        <v>158</v>
      </c>
      <c r="B65" s="10" t="s">
        <v>333</v>
      </c>
      <c r="C65" s="10" t="s">
        <v>334</v>
      </c>
      <c r="D65" s="10"/>
      <c r="E65" s="10" t="str">
        <f>IFERROR((VLOOKUP(A65, 'Schedule 17 Hours'!A:F, 4, FALSE)), "")</f>
        <v>0700-1800</v>
      </c>
      <c r="F65" s="34" t="str">
        <f t="shared" si="3"/>
        <v>0700</v>
      </c>
      <c r="G65" s="11" t="str">
        <f t="shared" si="2"/>
        <v>1800</v>
      </c>
      <c r="H65" s="10" t="s">
        <v>584</v>
      </c>
      <c r="I65" s="11"/>
    </row>
    <row r="66" spans="1:9" x14ac:dyDescent="0.25">
      <c r="A66" s="12" t="s">
        <v>160</v>
      </c>
      <c r="B66" s="10" t="s">
        <v>401</v>
      </c>
      <c r="C66" s="10" t="s">
        <v>429</v>
      </c>
      <c r="D66" s="10"/>
      <c r="E66" s="10" t="str">
        <f>IFERROR((VLOOKUP(A66, 'Schedule 17 Hours'!A:F, 4, FALSE)), "")</f>
        <v>0700-1900</v>
      </c>
      <c r="F66" s="34" t="str">
        <f t="shared" si="3"/>
        <v>0700</v>
      </c>
      <c r="G66" s="11" t="str">
        <f t="shared" si="2"/>
        <v>1900</v>
      </c>
      <c r="H66" s="10" t="s">
        <v>584</v>
      </c>
      <c r="I66" s="11"/>
    </row>
    <row r="67" spans="1:9" x14ac:dyDescent="0.25">
      <c r="A67" s="12" t="s">
        <v>161</v>
      </c>
      <c r="B67" s="10" t="s">
        <v>348</v>
      </c>
      <c r="C67" s="10" t="s">
        <v>372</v>
      </c>
      <c r="D67" s="10"/>
      <c r="E67" s="10" t="str">
        <f>IFERROR((VLOOKUP(A67, 'Schedule 17 Hours'!A:F, 4, FALSE)), "")</f>
        <v>0600-2000</v>
      </c>
      <c r="F67" s="34" t="str">
        <f t="shared" si="3"/>
        <v>0600</v>
      </c>
      <c r="G67" s="11" t="str">
        <f t="shared" ref="G67:G84" si="4">RIGHT(E67,4)</f>
        <v>2000</v>
      </c>
      <c r="H67" s="10" t="s">
        <v>584</v>
      </c>
      <c r="I67" s="11"/>
    </row>
    <row r="68" spans="1:9" x14ac:dyDescent="0.25">
      <c r="A68" s="12" t="s">
        <v>166</v>
      </c>
      <c r="B68" s="10" t="s">
        <v>422</v>
      </c>
      <c r="C68" s="10" t="s">
        <v>405</v>
      </c>
      <c r="D68" s="10"/>
      <c r="E68" s="10" t="str">
        <f>IFERROR((VLOOKUP(A68, 'Schedule 17 Hours'!A:F, 4, FALSE)), "")</f>
        <v>0600-1900</v>
      </c>
      <c r="F68" s="34" t="str">
        <f t="shared" ref="F68:F84" si="5">LEFT(E68, 4)</f>
        <v>0600</v>
      </c>
      <c r="G68" s="11" t="str">
        <f t="shared" si="4"/>
        <v>1900</v>
      </c>
      <c r="H68" s="10" t="s">
        <v>584</v>
      </c>
      <c r="I68" s="11"/>
    </row>
    <row r="69" spans="1:9" x14ac:dyDescent="0.25">
      <c r="A69" s="12" t="s">
        <v>167</v>
      </c>
      <c r="B69" s="10" t="s">
        <v>401</v>
      </c>
      <c r="C69" s="10" t="s">
        <v>405</v>
      </c>
      <c r="D69" s="10"/>
      <c r="E69" s="10" t="str">
        <f>IFERROR((VLOOKUP(A69, 'Schedule 17 Hours'!A:F, 4, FALSE)), "")</f>
        <v>0700-1700</v>
      </c>
      <c r="F69" s="34" t="str">
        <f t="shared" si="5"/>
        <v>0700</v>
      </c>
      <c r="G69" s="11" t="str">
        <f t="shared" si="4"/>
        <v>1700</v>
      </c>
      <c r="H69" s="10" t="s">
        <v>584</v>
      </c>
      <c r="I69" s="11"/>
    </row>
    <row r="70" spans="1:9" x14ac:dyDescent="0.25">
      <c r="A70" s="12" t="s">
        <v>169</v>
      </c>
      <c r="B70" s="10" t="s">
        <v>333</v>
      </c>
      <c r="C70" s="10" t="s">
        <v>444</v>
      </c>
      <c r="D70" s="10"/>
      <c r="E70" s="10" t="str">
        <f>IFERROR((VLOOKUP(A70, 'Schedule 17 Hours'!A:F, 4, FALSE)), "")</f>
        <v>0700-2000</v>
      </c>
      <c r="F70" s="34" t="str">
        <f t="shared" si="5"/>
        <v>0700</v>
      </c>
      <c r="G70" s="11" t="str">
        <f t="shared" si="4"/>
        <v>2000</v>
      </c>
      <c r="H70" s="10" t="s">
        <v>584</v>
      </c>
      <c r="I70" s="11"/>
    </row>
    <row r="71" spans="1:9" x14ac:dyDescent="0.25">
      <c r="A71" s="12" t="s">
        <v>171</v>
      </c>
      <c r="B71" s="10" t="s">
        <v>363</v>
      </c>
      <c r="C71" s="10" t="s">
        <v>413</v>
      </c>
      <c r="D71" s="10"/>
      <c r="E71" s="10" t="str">
        <f>IFERROR((VLOOKUP(A71, 'Schedule 17 Hours'!A:F, 4, FALSE)), "")</f>
        <v>0700-1400</v>
      </c>
      <c r="F71" s="34" t="str">
        <f t="shared" si="5"/>
        <v>0700</v>
      </c>
      <c r="G71" s="11" t="str">
        <f t="shared" si="4"/>
        <v>1400</v>
      </c>
      <c r="H71" s="10" t="s">
        <v>584</v>
      </c>
      <c r="I71" s="11"/>
    </row>
    <row r="72" spans="1:9" x14ac:dyDescent="0.25">
      <c r="A72" s="12" t="s">
        <v>173</v>
      </c>
      <c r="B72" s="10" t="s">
        <v>331</v>
      </c>
      <c r="C72" s="10" t="s">
        <v>445</v>
      </c>
      <c r="D72" s="10" t="s">
        <v>335</v>
      </c>
      <c r="E72" s="10" t="str">
        <f>IFERROR((VLOOKUP(A72, 'Schedule 17 Hours'!A:F, 4, FALSE)), "")</f>
        <v>0600-1900</v>
      </c>
      <c r="F72" s="34" t="str">
        <f t="shared" si="5"/>
        <v>0600</v>
      </c>
      <c r="G72" s="11" t="str">
        <f t="shared" si="4"/>
        <v>1900</v>
      </c>
      <c r="H72" s="10" t="s">
        <v>584</v>
      </c>
      <c r="I72" s="11"/>
    </row>
    <row r="73" spans="1:9" x14ac:dyDescent="0.25">
      <c r="A73" s="12" t="s">
        <v>175</v>
      </c>
      <c r="B73" s="10" t="s">
        <v>374</v>
      </c>
      <c r="C73" s="10" t="s">
        <v>357</v>
      </c>
      <c r="D73" s="10"/>
      <c r="E73" s="10" t="str">
        <f>IFERROR((VLOOKUP(A73, 'Schedule 17 Hours'!A:F, 4, FALSE)), "")</f>
        <v>0700-0900</v>
      </c>
      <c r="F73" s="34" t="str">
        <f t="shared" si="5"/>
        <v>0700</v>
      </c>
      <c r="G73" s="11" t="str">
        <f t="shared" si="4"/>
        <v>0900</v>
      </c>
      <c r="H73" s="10" t="s">
        <v>584</v>
      </c>
      <c r="I73" s="11"/>
    </row>
    <row r="74" spans="1:9" x14ac:dyDescent="0.25">
      <c r="A74" s="12" t="s">
        <v>176</v>
      </c>
      <c r="B74" s="10" t="s">
        <v>418</v>
      </c>
      <c r="C74" s="10" t="s">
        <v>399</v>
      </c>
      <c r="D74" s="10"/>
      <c r="E74" s="10" t="str">
        <f>IFERROR((VLOOKUP(A74, 'Schedule 17 Hours'!A:F, 4, FALSE)), "")</f>
        <v>0700-2000</v>
      </c>
      <c r="F74" s="34" t="str">
        <f t="shared" si="5"/>
        <v>0700</v>
      </c>
      <c r="G74" s="11" t="str">
        <f t="shared" si="4"/>
        <v>2000</v>
      </c>
      <c r="H74" s="10" t="s">
        <v>584</v>
      </c>
      <c r="I74" s="11"/>
    </row>
    <row r="75" spans="1:9" x14ac:dyDescent="0.25">
      <c r="A75" s="12" t="s">
        <v>177</v>
      </c>
      <c r="B75" s="10" t="s">
        <v>344</v>
      </c>
      <c r="C75" s="10" t="s">
        <v>396</v>
      </c>
      <c r="D75" s="10"/>
      <c r="E75" s="10" t="str">
        <f>IFERROR((VLOOKUP(A75, 'Schedule 17 Hours'!A:F, 4, FALSE)), "")</f>
        <v>0600-2000</v>
      </c>
      <c r="F75" s="34" t="str">
        <f t="shared" si="5"/>
        <v>0600</v>
      </c>
      <c r="G75" s="11" t="str">
        <f t="shared" si="4"/>
        <v>2000</v>
      </c>
      <c r="H75" s="10" t="s">
        <v>584</v>
      </c>
      <c r="I75" s="11"/>
    </row>
    <row r="76" spans="1:9" x14ac:dyDescent="0.25">
      <c r="A76" s="12" t="s">
        <v>179</v>
      </c>
      <c r="B76" s="10" t="s">
        <v>383</v>
      </c>
      <c r="C76" s="10" t="s">
        <v>447</v>
      </c>
      <c r="D76" s="10" t="s">
        <v>335</v>
      </c>
      <c r="E76" s="10" t="str">
        <f>IFERROR((VLOOKUP(A76, 'Schedule 17 Hours'!A:F, 4, FALSE)), "")</f>
        <v>0530-2300</v>
      </c>
      <c r="F76" s="34" t="str">
        <f t="shared" si="5"/>
        <v>0530</v>
      </c>
      <c r="G76" s="11" t="str">
        <f t="shared" si="4"/>
        <v>2300</v>
      </c>
      <c r="H76" s="10" t="s">
        <v>584</v>
      </c>
      <c r="I76" s="11"/>
    </row>
    <row r="77" spans="1:9" x14ac:dyDescent="0.25">
      <c r="A77" s="12" t="s">
        <v>448</v>
      </c>
      <c r="B77" s="10" t="s">
        <v>363</v>
      </c>
      <c r="C77" s="10" t="s">
        <v>428</v>
      </c>
      <c r="D77" s="10"/>
      <c r="E77" s="10" t="str">
        <f>IFERROR((VLOOKUP(A77, 'Schedule 17 Hours'!A:F, 4, FALSE)), "")</f>
        <v>0600-1200</v>
      </c>
      <c r="F77" s="34" t="str">
        <f t="shared" si="5"/>
        <v>0600</v>
      </c>
      <c r="G77" s="11" t="str">
        <f t="shared" si="4"/>
        <v>1200</v>
      </c>
      <c r="H77" s="10" t="s">
        <v>584</v>
      </c>
      <c r="I77" s="11"/>
    </row>
    <row r="78" spans="1:9" x14ac:dyDescent="0.25">
      <c r="A78" s="12" t="s">
        <v>187</v>
      </c>
      <c r="B78" s="10"/>
      <c r="C78" s="10"/>
      <c r="D78" s="10" t="s">
        <v>335</v>
      </c>
      <c r="E78" s="10" t="str">
        <f>IFERROR((VLOOKUP(A78, 'Schedule 17 Hours'!A:F, 4, FALSE)), "")</f>
        <v>0700-1500</v>
      </c>
      <c r="F78" s="34" t="str">
        <f t="shared" si="5"/>
        <v>0700</v>
      </c>
      <c r="G78" s="11" t="str">
        <f t="shared" si="4"/>
        <v>1500</v>
      </c>
      <c r="H78" s="10" t="s">
        <v>584</v>
      </c>
      <c r="I78" s="11"/>
    </row>
    <row r="79" spans="1:9" x14ac:dyDescent="0.25">
      <c r="A79" s="12" t="s">
        <v>189</v>
      </c>
      <c r="B79" s="10" t="s">
        <v>367</v>
      </c>
      <c r="C79" s="10" t="s">
        <v>451</v>
      </c>
      <c r="D79" s="10" t="s">
        <v>335</v>
      </c>
      <c r="E79" s="10" t="str">
        <f>IFERROR((VLOOKUP(A79, 'Schedule 17 Hours'!A:F, 4, FALSE)), "")</f>
        <v>0615-1100</v>
      </c>
      <c r="F79" s="34" t="str">
        <f t="shared" si="5"/>
        <v>0615</v>
      </c>
      <c r="G79" s="11" t="str">
        <f t="shared" si="4"/>
        <v>1100</v>
      </c>
      <c r="H79" s="10" t="s">
        <v>584</v>
      </c>
      <c r="I79" s="11"/>
    </row>
    <row r="80" spans="1:9" x14ac:dyDescent="0.25">
      <c r="A80" s="12" t="s">
        <v>606</v>
      </c>
      <c r="B80" s="10" t="s">
        <v>609</v>
      </c>
      <c r="C80" s="10" t="s">
        <v>610</v>
      </c>
      <c r="D80" s="10"/>
      <c r="E80" s="10" t="s">
        <v>242</v>
      </c>
      <c r="F80" s="34" t="str">
        <f t="shared" si="5"/>
        <v>0530</v>
      </c>
      <c r="G80" s="11" t="str">
        <f t="shared" ref="G80" si="6">RIGHT(E80,4)</f>
        <v>2230</v>
      </c>
      <c r="H80" s="10" t="s">
        <v>584</v>
      </c>
      <c r="I80" s="11"/>
    </row>
    <row r="81" spans="1:9" x14ac:dyDescent="0.25">
      <c r="A81" s="12" t="s">
        <v>190</v>
      </c>
      <c r="B81" s="10" t="s">
        <v>348</v>
      </c>
      <c r="C81" s="10" t="s">
        <v>357</v>
      </c>
      <c r="D81" s="10"/>
      <c r="E81" s="10" t="str">
        <f>IFERROR((VLOOKUP(A81, 'Schedule 17 Hours'!A:F, 4, FALSE)), "")</f>
        <v>0610-1900</v>
      </c>
      <c r="F81" s="34" t="str">
        <f t="shared" si="5"/>
        <v>0610</v>
      </c>
      <c r="G81" s="11" t="str">
        <f t="shared" si="4"/>
        <v>1900</v>
      </c>
      <c r="H81" s="10" t="s">
        <v>584</v>
      </c>
      <c r="I81" s="11"/>
    </row>
    <row r="82" spans="1:9" x14ac:dyDescent="0.25">
      <c r="A82" s="12" t="s">
        <v>192</v>
      </c>
      <c r="B82" s="10" t="s">
        <v>552</v>
      </c>
      <c r="C82" s="10" t="s">
        <v>399</v>
      </c>
      <c r="D82" s="10"/>
      <c r="E82" s="10" t="str">
        <f>IFERROR((VLOOKUP(A82, 'Schedule 17 Hours'!A:F, 4, FALSE)), "")</f>
        <v>0600-1900</v>
      </c>
      <c r="F82" s="34" t="str">
        <f t="shared" si="5"/>
        <v>0600</v>
      </c>
      <c r="G82" s="11" t="str">
        <f t="shared" si="4"/>
        <v>1900</v>
      </c>
      <c r="H82" s="10" t="s">
        <v>584</v>
      </c>
      <c r="I82" s="11"/>
    </row>
    <row r="83" spans="1:9" x14ac:dyDescent="0.25">
      <c r="A83" s="12" t="s">
        <v>194</v>
      </c>
      <c r="B83" s="10" t="s">
        <v>452</v>
      </c>
      <c r="C83" s="10" t="s">
        <v>368</v>
      </c>
      <c r="D83" s="10"/>
      <c r="E83" s="10" t="str">
        <f>IFERROR((VLOOKUP(A83, 'Schedule 17 Hours'!A:F, 4, FALSE)), "")</f>
        <v>0700-2000</v>
      </c>
      <c r="F83" s="34" t="str">
        <f t="shared" si="5"/>
        <v>0700</v>
      </c>
      <c r="G83" s="11" t="str">
        <f t="shared" si="4"/>
        <v>2000</v>
      </c>
      <c r="H83" s="10" t="s">
        <v>584</v>
      </c>
      <c r="I83" s="11"/>
    </row>
    <row r="84" spans="1:9" x14ac:dyDescent="0.25">
      <c r="A84" s="12" t="s">
        <v>198</v>
      </c>
      <c r="B84" s="10" t="s">
        <v>453</v>
      </c>
      <c r="C84" s="10" t="s">
        <v>411</v>
      </c>
      <c r="D84" s="10"/>
      <c r="E84" s="10" t="str">
        <f>IFERROR((VLOOKUP(A84, 'Schedule 17 Hours'!A:F, 4, FALSE)), "")</f>
        <v>0630-1900</v>
      </c>
      <c r="F84" s="34" t="str">
        <f t="shared" si="5"/>
        <v>0630</v>
      </c>
      <c r="G84" s="11" t="str">
        <f t="shared" si="4"/>
        <v>1900</v>
      </c>
      <c r="H84" s="10" t="s">
        <v>584</v>
      </c>
      <c r="I84" s="11"/>
    </row>
  </sheetData>
  <autoFilter ref="A2:N84" xr:uid="{3B2DE76E-764D-4091-B9F3-ECA58BB7C307}"/>
  <sortState xmlns:xlrd2="http://schemas.microsoft.com/office/spreadsheetml/2017/richdata2" ref="A3:I84">
    <sortCondition sortBy="cellColor" ref="A3:A84" dxfId="0"/>
    <sortCondition ref="A3:A8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04272-3541-487B-942C-A14A67D14F1C}">
  <sheetPr>
    <tabColor theme="0" tint="-0.249977111117893"/>
  </sheetPr>
  <dimension ref="A1:L82"/>
  <sheetViews>
    <sheetView workbookViewId="0"/>
  </sheetViews>
  <sheetFormatPr defaultRowHeight="26" customHeight="1" x14ac:dyDescent="0.25"/>
  <cols>
    <col min="1" max="1" width="24.54296875" bestFit="1" customWidth="1"/>
    <col min="2" max="3" width="8.7265625" style="9"/>
    <col min="4" max="4" width="11" style="9" customWidth="1"/>
    <col min="5" max="5" width="16.54296875" style="9" customWidth="1"/>
    <col min="6" max="7" width="11.1796875" style="9" customWidth="1"/>
    <col min="8" max="8" width="9.7265625" style="9" customWidth="1"/>
    <col min="9" max="9" width="5.08984375" style="9" hidden="1" customWidth="1"/>
    <col min="10" max="10" width="8.26953125" style="9" hidden="1" customWidth="1"/>
    <col min="11" max="11" width="15.26953125" style="9" customWidth="1"/>
    <col min="12" max="12" width="43" style="25" customWidth="1"/>
  </cols>
  <sheetData>
    <row r="1" spans="1:12" ht="15" customHeight="1" x14ac:dyDescent="0.3">
      <c r="A1" s="24" t="s">
        <v>599</v>
      </c>
    </row>
    <row r="2" spans="1:12" s="7" customFormat="1" ht="34" customHeight="1" x14ac:dyDescent="0.25">
      <c r="A2" s="42" t="s">
        <v>329</v>
      </c>
      <c r="B2" s="39" t="s">
        <v>580</v>
      </c>
      <c r="C2" s="39" t="s">
        <v>581</v>
      </c>
      <c r="D2" s="39" t="s">
        <v>595</v>
      </c>
      <c r="E2" s="40" t="s">
        <v>556</v>
      </c>
      <c r="F2" s="39" t="s">
        <v>587</v>
      </c>
      <c r="G2" s="39" t="s">
        <v>585</v>
      </c>
      <c r="H2" s="39" t="s">
        <v>582</v>
      </c>
      <c r="I2" s="41" t="s">
        <v>557</v>
      </c>
      <c r="J2" s="41" t="s">
        <v>330</v>
      </c>
      <c r="K2" s="37" t="s">
        <v>558</v>
      </c>
      <c r="L2" s="38" t="s">
        <v>596</v>
      </c>
    </row>
    <row r="3" spans="1:12" s="7" customFormat="1" ht="26" customHeight="1" x14ac:dyDescent="0.25">
      <c r="A3" s="27" t="s">
        <v>7</v>
      </c>
      <c r="B3" s="31" t="s">
        <v>454</v>
      </c>
      <c r="C3" s="31" t="s">
        <v>455</v>
      </c>
      <c r="D3" s="31" t="s">
        <v>335</v>
      </c>
      <c r="E3" s="31" t="str">
        <f>IFERROR((VLOOKUP(A3, 'Schedule 17 Hours'!A:F, 3, FALSE)), "")</f>
        <v>0700-1600</v>
      </c>
      <c r="F3" s="31" t="str">
        <f>LEFT(K3,4)</f>
        <v>0800</v>
      </c>
      <c r="G3" s="31" t="str">
        <f>RIGHT(K3,4)</f>
        <v>1600</v>
      </c>
      <c r="H3" s="31" t="s">
        <v>583</v>
      </c>
      <c r="I3" s="31" t="str">
        <f t="shared" ref="I3:I34" si="0">LEFT(E3, 4)</f>
        <v>0700</v>
      </c>
      <c r="J3" s="45" t="str">
        <f t="shared" ref="J3:J34" si="1">B3</f>
        <v>08:22</v>
      </c>
      <c r="K3" s="31" t="s">
        <v>10</v>
      </c>
      <c r="L3" s="46" t="s">
        <v>602</v>
      </c>
    </row>
    <row r="4" spans="1:12" s="7" customFormat="1" ht="26" customHeight="1" x14ac:dyDescent="0.25">
      <c r="A4" s="27" t="s">
        <v>12</v>
      </c>
      <c r="B4" s="31" t="s">
        <v>456</v>
      </c>
      <c r="C4" s="31" t="s">
        <v>437</v>
      </c>
      <c r="D4" s="31" t="s">
        <v>335</v>
      </c>
      <c r="E4" s="31" t="str">
        <f>IFERROR((VLOOKUP(A4, 'Schedule 17 Hours'!A:F, 3, FALSE)), "")</f>
        <v>0700-1200</v>
      </c>
      <c r="F4" s="31" t="s">
        <v>11</v>
      </c>
      <c r="G4" s="31" t="s">
        <v>11</v>
      </c>
      <c r="H4" s="31" t="s">
        <v>583</v>
      </c>
      <c r="I4" s="31" t="str">
        <f t="shared" si="0"/>
        <v>0700</v>
      </c>
      <c r="J4" s="45" t="str">
        <f t="shared" si="1"/>
        <v>10:54</v>
      </c>
      <c r="K4" s="31" t="s">
        <v>559</v>
      </c>
      <c r="L4" s="46" t="s">
        <v>604</v>
      </c>
    </row>
    <row r="5" spans="1:12" s="7" customFormat="1" ht="26" customHeight="1" x14ac:dyDescent="0.25">
      <c r="A5" s="27" t="s">
        <v>17</v>
      </c>
      <c r="B5" s="31" t="s">
        <v>443</v>
      </c>
      <c r="C5" s="31" t="s">
        <v>343</v>
      </c>
      <c r="D5" s="31" t="s">
        <v>335</v>
      </c>
      <c r="E5" s="31" t="str">
        <f>IFERROR((VLOOKUP(A5, 'Schedule 17 Hours'!A:F, 3, FALSE)), "")</f>
        <v>0600-1940</v>
      </c>
      <c r="F5" s="31" t="str">
        <f t="shared" ref="F5:F11" si="2">LEFT(K5,4)</f>
        <v>0700</v>
      </c>
      <c r="G5" s="31" t="str">
        <f t="shared" ref="G5:G11" si="3">RIGHT(K5,4)</f>
        <v>1940</v>
      </c>
      <c r="H5" s="31" t="s">
        <v>583</v>
      </c>
      <c r="I5" s="31" t="str">
        <f t="shared" si="0"/>
        <v>0600</v>
      </c>
      <c r="J5" s="45" t="str">
        <f t="shared" si="1"/>
        <v>07:06</v>
      </c>
      <c r="K5" s="31" t="s">
        <v>564</v>
      </c>
      <c r="L5" s="46" t="s">
        <v>605</v>
      </c>
    </row>
    <row r="6" spans="1:12" s="7" customFormat="1" ht="26" customHeight="1" x14ac:dyDescent="0.25">
      <c r="A6" s="27" t="s">
        <v>22</v>
      </c>
      <c r="B6" s="31" t="s">
        <v>459</v>
      </c>
      <c r="C6" s="31" t="s">
        <v>411</v>
      </c>
      <c r="D6" s="31" t="s">
        <v>335</v>
      </c>
      <c r="E6" s="31" t="str">
        <f>IFERROR((VLOOKUP(A6, 'Schedule 17 Hours'!A:F, 3, FALSE)), "")</f>
        <v>0700-1100, 1200-1800</v>
      </c>
      <c r="F6" s="31" t="str">
        <f t="shared" si="2"/>
        <v>1000</v>
      </c>
      <c r="G6" s="31" t="str">
        <f t="shared" si="3"/>
        <v>1800</v>
      </c>
      <c r="H6" s="31" t="s">
        <v>583</v>
      </c>
      <c r="I6" s="31" t="str">
        <f t="shared" si="0"/>
        <v>0700</v>
      </c>
      <c r="J6" s="45" t="str">
        <f t="shared" si="1"/>
        <v>10:26</v>
      </c>
      <c r="K6" s="31" t="s">
        <v>309</v>
      </c>
      <c r="L6" s="46" t="s">
        <v>602</v>
      </c>
    </row>
    <row r="7" spans="1:12" s="7" customFormat="1" ht="26" customHeight="1" x14ac:dyDescent="0.25">
      <c r="A7" s="27" t="s">
        <v>27</v>
      </c>
      <c r="B7" s="31" t="s">
        <v>404</v>
      </c>
      <c r="C7" s="31" t="s">
        <v>351</v>
      </c>
      <c r="D7" s="31" t="s">
        <v>335</v>
      </c>
      <c r="E7" s="31" t="str">
        <f>IFERROR((VLOOKUP(A7, 'Schedule 17 Hours'!A:F, 3, FALSE)), "")</f>
        <v>0600-2000</v>
      </c>
      <c r="F7" s="31" t="str">
        <f t="shared" si="2"/>
        <v>0700</v>
      </c>
      <c r="G7" s="31" t="str">
        <f t="shared" si="3"/>
        <v>2000</v>
      </c>
      <c r="H7" s="31" t="s">
        <v>583</v>
      </c>
      <c r="I7" s="31" t="str">
        <f t="shared" si="0"/>
        <v>0600</v>
      </c>
      <c r="J7" s="45" t="str">
        <f t="shared" si="1"/>
        <v>06:57</v>
      </c>
      <c r="K7" s="31" t="s">
        <v>60</v>
      </c>
      <c r="L7" s="46" t="s">
        <v>602</v>
      </c>
    </row>
    <row r="8" spans="1:12" s="7" customFormat="1" ht="26" customHeight="1" x14ac:dyDescent="0.25">
      <c r="A8" s="27" t="s">
        <v>33</v>
      </c>
      <c r="B8" s="31" t="s">
        <v>454</v>
      </c>
      <c r="C8" s="31" t="s">
        <v>353</v>
      </c>
      <c r="D8" s="31" t="s">
        <v>335</v>
      </c>
      <c r="E8" s="31" t="str">
        <f>IFERROR((VLOOKUP(A8, 'Schedule 17 Hours'!A:F, 3, FALSE)), "")</f>
        <v>0700-1300</v>
      </c>
      <c r="F8" s="31" t="str">
        <f t="shared" si="2"/>
        <v>0800</v>
      </c>
      <c r="G8" s="31" t="str">
        <f t="shared" si="3"/>
        <v>1300</v>
      </c>
      <c r="H8" s="31" t="s">
        <v>583</v>
      </c>
      <c r="I8" s="31" t="str">
        <f t="shared" si="0"/>
        <v>0700</v>
      </c>
      <c r="J8" s="45" t="str">
        <f t="shared" si="1"/>
        <v>08:22</v>
      </c>
      <c r="K8" s="31" t="s">
        <v>183</v>
      </c>
      <c r="L8" s="46" t="s">
        <v>602</v>
      </c>
    </row>
    <row r="9" spans="1:12" s="7" customFormat="1" ht="26" customHeight="1" x14ac:dyDescent="0.25">
      <c r="A9" s="27" t="s">
        <v>40</v>
      </c>
      <c r="B9" s="31" t="s">
        <v>476</v>
      </c>
      <c r="C9" s="31" t="s">
        <v>410</v>
      </c>
      <c r="D9" s="31" t="s">
        <v>335</v>
      </c>
      <c r="E9" s="31" t="str">
        <f>IFERROR((VLOOKUP(A9, 'Schedule 17 Hours'!A:F, 3, FALSE)), "")</f>
        <v>0600-2100</v>
      </c>
      <c r="F9" s="31" t="str">
        <f t="shared" si="2"/>
        <v>0700</v>
      </c>
      <c r="G9" s="31" t="str">
        <f t="shared" si="3"/>
        <v>2100</v>
      </c>
      <c r="H9" s="31" t="s">
        <v>583</v>
      </c>
      <c r="I9" s="31" t="str">
        <f t="shared" si="0"/>
        <v>0600</v>
      </c>
      <c r="J9" s="45" t="str">
        <f t="shared" si="1"/>
        <v>08:26</v>
      </c>
      <c r="K9" s="31" t="s">
        <v>52</v>
      </c>
      <c r="L9" s="46" t="s">
        <v>602</v>
      </c>
    </row>
    <row r="10" spans="1:12" s="7" customFormat="1" ht="26" customHeight="1" x14ac:dyDescent="0.25">
      <c r="A10" s="27" t="s">
        <v>44</v>
      </c>
      <c r="B10" s="31" t="s">
        <v>463</v>
      </c>
      <c r="C10" s="31" t="s">
        <v>358</v>
      </c>
      <c r="D10" s="31" t="s">
        <v>335</v>
      </c>
      <c r="E10" s="31" t="str">
        <f>IFERROR((VLOOKUP(A10, 'Schedule 17 Hours'!A:F, 3, FALSE)), "")</f>
        <v>0700-1400</v>
      </c>
      <c r="F10" s="31" t="str">
        <f t="shared" si="2"/>
        <v>1100</v>
      </c>
      <c r="G10" s="31" t="str">
        <f t="shared" si="3"/>
        <v>1400</v>
      </c>
      <c r="H10" s="31" t="s">
        <v>583</v>
      </c>
      <c r="I10" s="31" t="str">
        <f t="shared" si="0"/>
        <v>0700</v>
      </c>
      <c r="J10" s="45" t="str">
        <f t="shared" si="1"/>
        <v>11:05</v>
      </c>
      <c r="K10" s="31" t="s">
        <v>172</v>
      </c>
      <c r="L10" s="46" t="s">
        <v>602</v>
      </c>
    </row>
    <row r="11" spans="1:12" s="7" customFormat="1" ht="26" customHeight="1" x14ac:dyDescent="0.25">
      <c r="A11" s="27" t="s">
        <v>48</v>
      </c>
      <c r="B11" s="31" t="s">
        <v>466</v>
      </c>
      <c r="C11" s="31" t="s">
        <v>410</v>
      </c>
      <c r="D11" s="31" t="s">
        <v>335</v>
      </c>
      <c r="E11" s="31" t="str">
        <f>IFERROR((VLOOKUP(A11, 'Schedule 17 Hours'!A:F, 3, FALSE)), "")</f>
        <v>0600-2000</v>
      </c>
      <c r="F11" s="31" t="str">
        <f t="shared" si="2"/>
        <v>0800</v>
      </c>
      <c r="G11" s="31" t="str">
        <f t="shared" si="3"/>
        <v>2000</v>
      </c>
      <c r="H11" s="31" t="s">
        <v>583</v>
      </c>
      <c r="I11" s="31" t="str">
        <f t="shared" si="0"/>
        <v>0600</v>
      </c>
      <c r="J11" s="45" t="str">
        <f t="shared" si="1"/>
        <v>08:35</v>
      </c>
      <c r="K11" s="31" t="s">
        <v>43</v>
      </c>
      <c r="L11" s="46" t="s">
        <v>602</v>
      </c>
    </row>
    <row r="12" spans="1:12" s="7" customFormat="1" ht="26" customHeight="1" x14ac:dyDescent="0.25">
      <c r="A12" s="27" t="s">
        <v>50</v>
      </c>
      <c r="B12" s="31" t="s">
        <v>467</v>
      </c>
      <c r="C12" s="31" t="s">
        <v>394</v>
      </c>
      <c r="D12" s="31" t="s">
        <v>335</v>
      </c>
      <c r="E12" s="31" t="str">
        <f>IFERROR((VLOOKUP(A12, 'Schedule 17 Hours'!A:F, 3, FALSE)), "")</f>
        <v>0700-1300</v>
      </c>
      <c r="F12" s="31" t="s">
        <v>11</v>
      </c>
      <c r="G12" s="31" t="s">
        <v>11</v>
      </c>
      <c r="H12" s="31" t="s">
        <v>583</v>
      </c>
      <c r="I12" s="31" t="str">
        <f t="shared" si="0"/>
        <v>0700</v>
      </c>
      <c r="J12" s="45" t="str">
        <f t="shared" si="1"/>
        <v>11:02</v>
      </c>
      <c r="K12" s="31" t="s">
        <v>11</v>
      </c>
      <c r="L12" s="46" t="s">
        <v>603</v>
      </c>
    </row>
    <row r="13" spans="1:12" s="7" customFormat="1" ht="26" customHeight="1" x14ac:dyDescent="0.25">
      <c r="A13" s="27" t="s">
        <v>54</v>
      </c>
      <c r="B13" s="31" t="s">
        <v>468</v>
      </c>
      <c r="C13" s="31" t="s">
        <v>375</v>
      </c>
      <c r="D13" s="31" t="s">
        <v>335</v>
      </c>
      <c r="E13" s="31" t="str">
        <f>IFERROR((VLOOKUP(A13, 'Schedule 17 Hours'!A:F, 3, FALSE)), "")</f>
        <v>0700-1200</v>
      </c>
      <c r="F13" s="31" t="str">
        <f>LEFT(K13,4)</f>
        <v>0800</v>
      </c>
      <c r="G13" s="31" t="str">
        <f>RIGHT(K13,4)</f>
        <v>1200</v>
      </c>
      <c r="H13" s="31" t="s">
        <v>583</v>
      </c>
      <c r="I13" s="31" t="str">
        <f t="shared" si="0"/>
        <v>0700</v>
      </c>
      <c r="J13" s="45" t="str">
        <f t="shared" si="1"/>
        <v>08:14</v>
      </c>
      <c r="K13" s="31" t="s">
        <v>561</v>
      </c>
      <c r="L13" s="46" t="s">
        <v>602</v>
      </c>
    </row>
    <row r="14" spans="1:12" s="7" customFormat="1" ht="26" customHeight="1" x14ac:dyDescent="0.25">
      <c r="A14" s="27" t="s">
        <v>58</v>
      </c>
      <c r="B14" s="31" t="s">
        <v>469</v>
      </c>
      <c r="C14" s="31" t="s">
        <v>394</v>
      </c>
      <c r="D14" s="31" t="s">
        <v>335</v>
      </c>
      <c r="E14" s="31" t="str">
        <f>IFERROR((VLOOKUP(A14, 'Schedule 17 Hours'!A:F, 3, FALSE)), "")</f>
        <v>0600-1900</v>
      </c>
      <c r="F14" s="31" t="str">
        <f>LEFT(K14,4)</f>
        <v>1000</v>
      </c>
      <c r="G14" s="31" t="str">
        <f>RIGHT(K14,4)</f>
        <v>1900</v>
      </c>
      <c r="H14" s="31" t="s">
        <v>583</v>
      </c>
      <c r="I14" s="31" t="str">
        <f t="shared" si="0"/>
        <v>0600</v>
      </c>
      <c r="J14" s="45" t="str">
        <f t="shared" si="1"/>
        <v>10:51</v>
      </c>
      <c r="K14" s="31" t="s">
        <v>562</v>
      </c>
      <c r="L14" s="46" t="s">
        <v>602</v>
      </c>
    </row>
    <row r="15" spans="1:12" s="7" customFormat="1" ht="26" customHeight="1" x14ac:dyDescent="0.25">
      <c r="A15" s="27" t="s">
        <v>64</v>
      </c>
      <c r="B15" s="31" t="s">
        <v>454</v>
      </c>
      <c r="C15" s="31" t="s">
        <v>380</v>
      </c>
      <c r="D15" s="31" t="s">
        <v>335</v>
      </c>
      <c r="E15" s="31" t="str">
        <f>IFERROR((VLOOKUP(A15, 'Schedule 17 Hours'!A:F, 3, FALSE)), "")</f>
        <v>0615-1400, 1600-1900</v>
      </c>
      <c r="F15" s="31" t="str">
        <f>LEFT(K15,4)</f>
        <v>0800</v>
      </c>
      <c r="G15" s="31" t="str">
        <f>RIGHT(K15,4)</f>
        <v>1900</v>
      </c>
      <c r="H15" s="31" t="s">
        <v>583</v>
      </c>
      <c r="I15" s="31" t="str">
        <f t="shared" si="0"/>
        <v>0615</v>
      </c>
      <c r="J15" s="45" t="str">
        <f t="shared" si="1"/>
        <v>08:22</v>
      </c>
      <c r="K15" s="31" t="s">
        <v>53</v>
      </c>
      <c r="L15" s="46" t="s">
        <v>602</v>
      </c>
    </row>
    <row r="16" spans="1:12" s="7" customFormat="1" ht="26" customHeight="1" x14ac:dyDescent="0.25">
      <c r="A16" s="27" t="s">
        <v>69</v>
      </c>
      <c r="B16" s="31" t="s">
        <v>471</v>
      </c>
      <c r="C16" s="31" t="s">
        <v>384</v>
      </c>
      <c r="D16" s="31" t="s">
        <v>335</v>
      </c>
      <c r="E16" s="31" t="str">
        <f>IFERROR((VLOOKUP(A16, 'Schedule 17 Hours'!A:F, 3, FALSE)), "")</f>
        <v>0600-2000</v>
      </c>
      <c r="F16" s="31" t="str">
        <f>LEFT(K16,4)</f>
        <v>0800</v>
      </c>
      <c r="G16" s="31" t="str">
        <f>RIGHT(K16,4)</f>
        <v>2000</v>
      </c>
      <c r="H16" s="31" t="s">
        <v>583</v>
      </c>
      <c r="I16" s="31" t="str">
        <f t="shared" si="0"/>
        <v>0600</v>
      </c>
      <c r="J16" s="45" t="str">
        <f t="shared" si="1"/>
        <v>08:49</v>
      </c>
      <c r="K16" s="31" t="s">
        <v>43</v>
      </c>
      <c r="L16" s="46" t="s">
        <v>602</v>
      </c>
    </row>
    <row r="17" spans="1:12" s="7" customFormat="1" ht="26" customHeight="1" x14ac:dyDescent="0.25">
      <c r="A17" s="27" t="s">
        <v>70</v>
      </c>
      <c r="B17" s="31" t="s">
        <v>474</v>
      </c>
      <c r="C17" s="31" t="s">
        <v>378</v>
      </c>
      <c r="D17" s="31" t="s">
        <v>335</v>
      </c>
      <c r="E17" s="31" t="str">
        <f>IFERROR((VLOOKUP(A17, 'Schedule 17 Hours'!A:F, 3, FALSE)), "")</f>
        <v>0700-1800</v>
      </c>
      <c r="F17" s="31" t="str">
        <f>LEFT(K17,4)</f>
        <v>0800</v>
      </c>
      <c r="G17" s="31" t="str">
        <f>RIGHT(K17,4)</f>
        <v>1800</v>
      </c>
      <c r="H17" s="31" t="s">
        <v>583</v>
      </c>
      <c r="I17" s="31" t="str">
        <f t="shared" si="0"/>
        <v>0700</v>
      </c>
      <c r="J17" s="45" t="str">
        <f t="shared" si="1"/>
        <v>08:04</v>
      </c>
      <c r="K17" s="31" t="s">
        <v>80</v>
      </c>
      <c r="L17" s="46" t="s">
        <v>602</v>
      </c>
    </row>
    <row r="18" spans="1:12" s="7" customFormat="1" ht="26" customHeight="1" x14ac:dyDescent="0.25">
      <c r="A18" s="27" t="s">
        <v>72</v>
      </c>
      <c r="B18" s="31" t="s">
        <v>475</v>
      </c>
      <c r="C18" s="31" t="s">
        <v>368</v>
      </c>
      <c r="D18" s="31" t="s">
        <v>335</v>
      </c>
      <c r="E18" s="31" t="str">
        <f>IFERROR((VLOOKUP(A18, 'Schedule 17 Hours'!A:F, 3, FALSE)), "")</f>
        <v>0800-1000</v>
      </c>
      <c r="F18" s="31" t="s">
        <v>11</v>
      </c>
      <c r="G18" s="31" t="s">
        <v>11</v>
      </c>
      <c r="H18" s="31" t="s">
        <v>583</v>
      </c>
      <c r="I18" s="31" t="str">
        <f t="shared" si="0"/>
        <v>0800</v>
      </c>
      <c r="J18" s="45" t="str">
        <f t="shared" si="1"/>
        <v>10:29</v>
      </c>
      <c r="K18" s="31" t="s">
        <v>11</v>
      </c>
      <c r="L18" s="46" t="s">
        <v>603</v>
      </c>
    </row>
    <row r="19" spans="1:12" s="7" customFormat="1" ht="26" customHeight="1" x14ac:dyDescent="0.25">
      <c r="A19" s="27" t="s">
        <v>74</v>
      </c>
      <c r="B19" s="31" t="s">
        <v>476</v>
      </c>
      <c r="C19" s="31" t="s">
        <v>337</v>
      </c>
      <c r="D19" s="31" t="s">
        <v>335</v>
      </c>
      <c r="E19" s="31" t="str">
        <f>IFERROR((VLOOKUP(A19, 'Schedule 17 Hours'!A:F, 3, FALSE)), "")</f>
        <v>0615-2000</v>
      </c>
      <c r="F19" s="31" t="str">
        <f t="shared" ref="F19:F28" si="4">LEFT(K19,4)</f>
        <v>0800</v>
      </c>
      <c r="G19" s="31" t="str">
        <f t="shared" ref="G19:G28" si="5">RIGHT(K19,4)</f>
        <v>2000</v>
      </c>
      <c r="H19" s="31" t="s">
        <v>583</v>
      </c>
      <c r="I19" s="31" t="str">
        <f t="shared" si="0"/>
        <v>0615</v>
      </c>
      <c r="J19" s="45" t="str">
        <f t="shared" si="1"/>
        <v>08:26</v>
      </c>
      <c r="K19" s="31" t="s">
        <v>43</v>
      </c>
      <c r="L19" s="46" t="s">
        <v>602</v>
      </c>
    </row>
    <row r="20" spans="1:12" s="7" customFormat="1" ht="26" customHeight="1" x14ac:dyDescent="0.25">
      <c r="A20" s="27" t="s">
        <v>77</v>
      </c>
      <c r="B20" s="31" t="s">
        <v>477</v>
      </c>
      <c r="C20" s="31" t="s">
        <v>364</v>
      </c>
      <c r="D20" s="31" t="s">
        <v>335</v>
      </c>
      <c r="E20" s="31" t="str">
        <f>IFERROR((VLOOKUP(A20, 'Schedule 17 Hours'!A:F, 3, FALSE)), "")</f>
        <v>0600-2000</v>
      </c>
      <c r="F20" s="31" t="str">
        <f t="shared" si="4"/>
        <v>1000</v>
      </c>
      <c r="G20" s="31" t="str">
        <f t="shared" si="5"/>
        <v>2000</v>
      </c>
      <c r="H20" s="31" t="s">
        <v>583</v>
      </c>
      <c r="I20" s="31" t="str">
        <f t="shared" si="0"/>
        <v>0600</v>
      </c>
      <c r="J20" s="45" t="str">
        <f t="shared" si="1"/>
        <v>10:48</v>
      </c>
      <c r="K20" s="31" t="s">
        <v>563</v>
      </c>
      <c r="L20" s="46" t="s">
        <v>602</v>
      </c>
    </row>
    <row r="21" spans="1:12" s="7" customFormat="1" ht="26" customHeight="1" x14ac:dyDescent="0.25">
      <c r="A21" s="27" t="s">
        <v>79</v>
      </c>
      <c r="B21" s="31" t="s">
        <v>476</v>
      </c>
      <c r="C21" s="31" t="s">
        <v>334</v>
      </c>
      <c r="D21" s="31" t="s">
        <v>335</v>
      </c>
      <c r="E21" s="31" t="str">
        <f>IFERROR((VLOOKUP(A21, 'Schedule 17 Hours'!A:F, 3, FALSE)), "")</f>
        <v>0700-2000</v>
      </c>
      <c r="F21" s="31" t="str">
        <f t="shared" si="4"/>
        <v>0800</v>
      </c>
      <c r="G21" s="31" t="str">
        <f t="shared" si="5"/>
        <v>2000</v>
      </c>
      <c r="H21" s="31" t="s">
        <v>583</v>
      </c>
      <c r="I21" s="31" t="str">
        <f t="shared" si="0"/>
        <v>0700</v>
      </c>
      <c r="J21" s="45" t="str">
        <f t="shared" si="1"/>
        <v>08:26</v>
      </c>
      <c r="K21" s="31" t="s">
        <v>43</v>
      </c>
      <c r="L21" s="46" t="s">
        <v>602</v>
      </c>
    </row>
    <row r="22" spans="1:12" s="7" customFormat="1" ht="26" customHeight="1" x14ac:dyDescent="0.25">
      <c r="A22" s="27" t="s">
        <v>81</v>
      </c>
      <c r="B22" s="31" t="s">
        <v>478</v>
      </c>
      <c r="C22" s="31" t="s">
        <v>355</v>
      </c>
      <c r="D22" s="31" t="s">
        <v>335</v>
      </c>
      <c r="E22" s="31" t="str">
        <f>IFERROR((VLOOKUP(A22, 'Schedule 17 Hours'!A:F, 3, FALSE)), "")</f>
        <v>0600-2000</v>
      </c>
      <c r="F22" s="31" t="str">
        <f t="shared" si="4"/>
        <v>1000</v>
      </c>
      <c r="G22" s="31" t="str">
        <f t="shared" si="5"/>
        <v>2000</v>
      </c>
      <c r="H22" s="31" t="s">
        <v>583</v>
      </c>
      <c r="I22" s="31" t="str">
        <f t="shared" si="0"/>
        <v>0600</v>
      </c>
      <c r="J22" s="45" t="str">
        <f t="shared" si="1"/>
        <v>10:46</v>
      </c>
      <c r="K22" s="31" t="s">
        <v>563</v>
      </c>
      <c r="L22" s="46" t="s">
        <v>602</v>
      </c>
    </row>
    <row r="23" spans="1:12" s="7" customFormat="1" ht="26" customHeight="1" x14ac:dyDescent="0.25">
      <c r="A23" s="27" t="s">
        <v>82</v>
      </c>
      <c r="B23" s="31" t="s">
        <v>478</v>
      </c>
      <c r="C23" s="31" t="s">
        <v>442</v>
      </c>
      <c r="D23" s="31" t="s">
        <v>335</v>
      </c>
      <c r="E23" s="31" t="str">
        <f>IFERROR((VLOOKUP(A23, 'Schedule 17 Hours'!A:F, 3, FALSE)), "")</f>
        <v>0600-2000</v>
      </c>
      <c r="F23" s="31" t="str">
        <f t="shared" si="4"/>
        <v>1000</v>
      </c>
      <c r="G23" s="31" t="str">
        <f t="shared" si="5"/>
        <v>2000</v>
      </c>
      <c r="H23" s="31" t="s">
        <v>583</v>
      </c>
      <c r="I23" s="31" t="str">
        <f t="shared" si="0"/>
        <v>0600</v>
      </c>
      <c r="J23" s="45" t="str">
        <f t="shared" si="1"/>
        <v>10:46</v>
      </c>
      <c r="K23" s="31" t="s">
        <v>563</v>
      </c>
      <c r="L23" s="46" t="s">
        <v>602</v>
      </c>
    </row>
    <row r="24" spans="1:12" s="7" customFormat="1" ht="26" customHeight="1" x14ac:dyDescent="0.25">
      <c r="A24" s="27" t="s">
        <v>295</v>
      </c>
      <c r="B24" s="31" t="s">
        <v>575</v>
      </c>
      <c r="C24" s="31" t="s">
        <v>393</v>
      </c>
      <c r="D24" s="31" t="s">
        <v>335</v>
      </c>
      <c r="E24" s="31" t="str">
        <f>IFERROR((VLOOKUP(A24, 'Schedule 17 Hours'!A:F, 3, FALSE)), "")</f>
        <v>0600-1700</v>
      </c>
      <c r="F24" s="31" t="str">
        <f t="shared" si="4"/>
        <v>0700</v>
      </c>
      <c r="G24" s="31" t="str">
        <f t="shared" si="5"/>
        <v>1700</v>
      </c>
      <c r="H24" s="31" t="s">
        <v>583</v>
      </c>
      <c r="I24" s="31" t="str">
        <f t="shared" si="0"/>
        <v>0600</v>
      </c>
      <c r="J24" s="45" t="str">
        <f t="shared" si="1"/>
        <v>07:37</v>
      </c>
      <c r="K24" s="31" t="s">
        <v>168</v>
      </c>
      <c r="L24" s="46" t="s">
        <v>602</v>
      </c>
    </row>
    <row r="25" spans="1:12" s="7" customFormat="1" ht="26" customHeight="1" x14ac:dyDescent="0.25">
      <c r="A25" s="27" t="s">
        <v>84</v>
      </c>
      <c r="B25" s="31" t="s">
        <v>479</v>
      </c>
      <c r="C25" s="31" t="s">
        <v>414</v>
      </c>
      <c r="D25" s="31" t="s">
        <v>335</v>
      </c>
      <c r="E25" s="31" t="str">
        <f>IFERROR((VLOOKUP(A25, 'Schedule 17 Hours'!A:F, 3, FALSE)), "")</f>
        <v>0700-1600</v>
      </c>
      <c r="F25" s="31" t="str">
        <f t="shared" si="4"/>
        <v>0900</v>
      </c>
      <c r="G25" s="31" t="str">
        <f t="shared" si="5"/>
        <v>1600</v>
      </c>
      <c r="H25" s="31" t="s">
        <v>583</v>
      </c>
      <c r="I25" s="31" t="str">
        <f t="shared" si="0"/>
        <v>0700</v>
      </c>
      <c r="J25" s="45" t="str">
        <f t="shared" si="1"/>
        <v>09:00</v>
      </c>
      <c r="K25" s="31" t="s">
        <v>49</v>
      </c>
      <c r="L25" s="46" t="s">
        <v>602</v>
      </c>
    </row>
    <row r="26" spans="1:12" s="7" customFormat="1" ht="26" customHeight="1" x14ac:dyDescent="0.25">
      <c r="A26" s="27" t="s">
        <v>85</v>
      </c>
      <c r="B26" s="31" t="s">
        <v>461</v>
      </c>
      <c r="C26" s="31" t="s">
        <v>396</v>
      </c>
      <c r="D26" s="31" t="s">
        <v>335</v>
      </c>
      <c r="E26" s="31" t="str">
        <f>IFERROR((VLOOKUP(A26, 'Schedule 17 Hours'!A:F, 3, FALSE)), "")</f>
        <v>0625-1400</v>
      </c>
      <c r="F26" s="31" t="str">
        <f t="shared" si="4"/>
        <v>0800</v>
      </c>
      <c r="G26" s="31" t="str">
        <f t="shared" si="5"/>
        <v>1400</v>
      </c>
      <c r="H26" s="31" t="s">
        <v>583</v>
      </c>
      <c r="I26" s="31" t="str">
        <f t="shared" si="0"/>
        <v>0625</v>
      </c>
      <c r="J26" s="45" t="str">
        <f t="shared" si="1"/>
        <v>08:50</v>
      </c>
      <c r="K26" s="31" t="s">
        <v>122</v>
      </c>
      <c r="L26" s="46" t="s">
        <v>602</v>
      </c>
    </row>
    <row r="27" spans="1:12" s="7" customFormat="1" ht="26" customHeight="1" x14ac:dyDescent="0.25">
      <c r="A27" s="27" t="s">
        <v>88</v>
      </c>
      <c r="B27" s="31" t="s">
        <v>476</v>
      </c>
      <c r="C27" s="31" t="s">
        <v>397</v>
      </c>
      <c r="D27" s="31" t="s">
        <v>335</v>
      </c>
      <c r="E27" s="31" t="str">
        <f>IFERROR((VLOOKUP(A27, 'Schedule 17 Hours'!A:F, 3, FALSE)), "")</f>
        <v>0700-1000</v>
      </c>
      <c r="F27" s="31" t="str">
        <f t="shared" si="4"/>
        <v>0800</v>
      </c>
      <c r="G27" s="31" t="str">
        <f t="shared" si="5"/>
        <v>1400</v>
      </c>
      <c r="H27" s="31" t="s">
        <v>583</v>
      </c>
      <c r="I27" s="31" t="str">
        <f t="shared" si="0"/>
        <v>0700</v>
      </c>
      <c r="J27" s="45" t="str">
        <f t="shared" si="1"/>
        <v>08:26</v>
      </c>
      <c r="K27" s="31" t="s">
        <v>122</v>
      </c>
      <c r="L27" s="46" t="s">
        <v>602</v>
      </c>
    </row>
    <row r="28" spans="1:12" s="7" customFormat="1" ht="26" customHeight="1" x14ac:dyDescent="0.25">
      <c r="A28" s="27" t="s">
        <v>89</v>
      </c>
      <c r="B28" s="31" t="s">
        <v>480</v>
      </c>
      <c r="C28" s="31" t="s">
        <v>346</v>
      </c>
      <c r="D28" s="31" t="s">
        <v>335</v>
      </c>
      <c r="E28" s="31" t="str">
        <f>IFERROR((VLOOKUP(A28, 'Schedule 17 Hours'!A:F, 3, FALSE)), "")</f>
        <v>0600-1300</v>
      </c>
      <c r="F28" s="31" t="str">
        <f t="shared" si="4"/>
        <v>0800</v>
      </c>
      <c r="G28" s="31" t="str">
        <f t="shared" si="5"/>
        <v>1300</v>
      </c>
      <c r="H28" s="31" t="s">
        <v>583</v>
      </c>
      <c r="I28" s="31" t="str">
        <f t="shared" si="0"/>
        <v>0600</v>
      </c>
      <c r="J28" s="45" t="str">
        <f t="shared" si="1"/>
        <v>08:55</v>
      </c>
      <c r="K28" s="31" t="s">
        <v>183</v>
      </c>
      <c r="L28" s="46" t="s">
        <v>602</v>
      </c>
    </row>
    <row r="29" spans="1:12" s="7" customFormat="1" ht="26" customHeight="1" x14ac:dyDescent="0.25">
      <c r="A29" s="27" t="s">
        <v>91</v>
      </c>
      <c r="B29" s="31"/>
      <c r="C29" s="31"/>
      <c r="D29" s="31" t="s">
        <v>335</v>
      </c>
      <c r="E29" s="31" t="str">
        <f>IFERROR((VLOOKUP(A29, 'Schedule 17 Hours'!A:F, 3, FALSE)), "")</f>
        <v>0600-1700</v>
      </c>
      <c r="F29" s="31" t="s">
        <v>11</v>
      </c>
      <c r="G29" s="31" t="s">
        <v>11</v>
      </c>
      <c r="H29" s="31" t="s">
        <v>583</v>
      </c>
      <c r="I29" s="31" t="str">
        <f t="shared" si="0"/>
        <v>0600</v>
      </c>
      <c r="J29" s="45">
        <f t="shared" si="1"/>
        <v>0</v>
      </c>
      <c r="K29" s="31" t="s">
        <v>11</v>
      </c>
      <c r="L29" s="46" t="s">
        <v>604</v>
      </c>
    </row>
    <row r="30" spans="1:12" s="7" customFormat="1" ht="26" customHeight="1" x14ac:dyDescent="0.25">
      <c r="A30" s="27" t="s">
        <v>94</v>
      </c>
      <c r="B30" s="31" t="s">
        <v>481</v>
      </c>
      <c r="C30" s="31" t="s">
        <v>403</v>
      </c>
      <c r="D30" s="31" t="s">
        <v>335</v>
      </c>
      <c r="E30" s="31" t="str">
        <f>IFERROR((VLOOKUP(A30, 'Schedule 17 Hours'!A:F, 3, FALSE)), "")</f>
        <v>0600-2000</v>
      </c>
      <c r="F30" s="31" t="str">
        <f t="shared" ref="F30:F36" si="6">LEFT(K30,4)</f>
        <v>0700</v>
      </c>
      <c r="G30" s="31" t="str">
        <f t="shared" ref="G30:G36" si="7">RIGHT(K30,4)</f>
        <v>2000</v>
      </c>
      <c r="H30" s="31" t="s">
        <v>583</v>
      </c>
      <c r="I30" s="31" t="str">
        <f t="shared" si="0"/>
        <v>0600</v>
      </c>
      <c r="J30" s="45" t="str">
        <f t="shared" si="1"/>
        <v>07:02</v>
      </c>
      <c r="K30" s="31" t="s">
        <v>60</v>
      </c>
      <c r="L30" s="46" t="s">
        <v>602</v>
      </c>
    </row>
    <row r="31" spans="1:12" s="7" customFormat="1" ht="26" customHeight="1" x14ac:dyDescent="0.25">
      <c r="A31" s="27" t="s">
        <v>98</v>
      </c>
      <c r="B31" s="31" t="s">
        <v>484</v>
      </c>
      <c r="C31" s="31" t="s">
        <v>439</v>
      </c>
      <c r="D31" s="31" t="s">
        <v>335</v>
      </c>
      <c r="E31" s="31" t="str">
        <f>IFERROR((VLOOKUP(A31, 'Schedule 17 Hours'!A:F, 3, FALSE)), "")</f>
        <v>0610-1900</v>
      </c>
      <c r="F31" s="31" t="str">
        <f t="shared" si="6"/>
        <v>0900</v>
      </c>
      <c r="G31" s="31" t="str">
        <f t="shared" si="7"/>
        <v>1900</v>
      </c>
      <c r="H31" s="31" t="s">
        <v>583</v>
      </c>
      <c r="I31" s="31" t="str">
        <f t="shared" si="0"/>
        <v>0610</v>
      </c>
      <c r="J31" s="45" t="str">
        <f t="shared" si="1"/>
        <v>09:06</v>
      </c>
      <c r="K31" s="31" t="s">
        <v>109</v>
      </c>
      <c r="L31" s="46" t="s">
        <v>602</v>
      </c>
    </row>
    <row r="32" spans="1:12" s="7" customFormat="1" ht="26" customHeight="1" x14ac:dyDescent="0.25">
      <c r="A32" s="27" t="s">
        <v>100</v>
      </c>
      <c r="B32" s="31" t="s">
        <v>486</v>
      </c>
      <c r="C32" s="31" t="s">
        <v>408</v>
      </c>
      <c r="D32" s="31" t="s">
        <v>335</v>
      </c>
      <c r="E32" s="31" t="str">
        <f>IFERROR((VLOOKUP(A32, 'Schedule 17 Hours'!A:F, 3, FALSE)), "")</f>
        <v>0600-1940</v>
      </c>
      <c r="F32" s="31" t="str">
        <f t="shared" si="6"/>
        <v>0700</v>
      </c>
      <c r="G32" s="31" t="str">
        <f t="shared" si="7"/>
        <v>1940</v>
      </c>
      <c r="H32" s="31" t="s">
        <v>583</v>
      </c>
      <c r="I32" s="31" t="str">
        <f t="shared" si="0"/>
        <v>0600</v>
      </c>
      <c r="J32" s="45" t="str">
        <f t="shared" si="1"/>
        <v>07:09</v>
      </c>
      <c r="K32" s="31" t="s">
        <v>564</v>
      </c>
      <c r="L32" s="46" t="s">
        <v>602</v>
      </c>
    </row>
    <row r="33" spans="1:12" s="7" customFormat="1" ht="26" customHeight="1" x14ac:dyDescent="0.25">
      <c r="A33" s="27" t="s">
        <v>101</v>
      </c>
      <c r="B33" s="31" t="s">
        <v>487</v>
      </c>
      <c r="C33" s="31" t="s">
        <v>341</v>
      </c>
      <c r="D33" s="31" t="s">
        <v>335</v>
      </c>
      <c r="E33" s="31" t="str">
        <f>IFERROR((VLOOKUP(A33, 'Schedule 17 Hours'!A:F, 3, FALSE)), "")</f>
        <v>0600-1900</v>
      </c>
      <c r="F33" s="31" t="str">
        <f t="shared" si="6"/>
        <v>0800</v>
      </c>
      <c r="G33" s="31" t="str">
        <f t="shared" si="7"/>
        <v>1900</v>
      </c>
      <c r="H33" s="31" t="s">
        <v>583</v>
      </c>
      <c r="I33" s="31" t="str">
        <f t="shared" si="0"/>
        <v>0600</v>
      </c>
      <c r="J33" s="45" t="str">
        <f t="shared" si="1"/>
        <v>08:38</v>
      </c>
      <c r="K33" s="31" t="s">
        <v>53</v>
      </c>
      <c r="L33" s="46" t="s">
        <v>602</v>
      </c>
    </row>
    <row r="34" spans="1:12" s="7" customFormat="1" ht="26" customHeight="1" x14ac:dyDescent="0.25">
      <c r="A34" s="27" t="s">
        <v>103</v>
      </c>
      <c r="B34" s="31" t="s">
        <v>487</v>
      </c>
      <c r="C34" s="31" t="s">
        <v>364</v>
      </c>
      <c r="D34" s="31" t="s">
        <v>335</v>
      </c>
      <c r="E34" s="31" t="str">
        <f>IFERROR((VLOOKUP(A34, 'Schedule 17 Hours'!A:F, 3, FALSE)), "")</f>
        <v>0700-0900</v>
      </c>
      <c r="F34" s="31" t="str">
        <f t="shared" si="6"/>
        <v>Clos</v>
      </c>
      <c r="G34" s="31" t="str">
        <f t="shared" si="7"/>
        <v>lose</v>
      </c>
      <c r="H34" s="31" t="s">
        <v>583</v>
      </c>
      <c r="I34" s="31" t="str">
        <f t="shared" si="0"/>
        <v>0700</v>
      </c>
      <c r="J34" s="45" t="str">
        <f t="shared" si="1"/>
        <v>08:38</v>
      </c>
      <c r="K34" s="31" t="s">
        <v>559</v>
      </c>
      <c r="L34" s="46" t="s">
        <v>603</v>
      </c>
    </row>
    <row r="35" spans="1:12" s="7" customFormat="1" ht="26" customHeight="1" x14ac:dyDescent="0.25">
      <c r="A35" s="27" t="s">
        <v>105</v>
      </c>
      <c r="B35" s="31" t="s">
        <v>489</v>
      </c>
      <c r="C35" s="31" t="s">
        <v>412</v>
      </c>
      <c r="D35" s="31" t="s">
        <v>335</v>
      </c>
      <c r="E35" s="31" t="str">
        <f>IFERROR((VLOOKUP(A35, 'Schedule 17 Hours'!A:F, 3, FALSE)), "")</f>
        <v>0615-1800</v>
      </c>
      <c r="F35" s="31" t="str">
        <f t="shared" si="6"/>
        <v>1100</v>
      </c>
      <c r="G35" s="31" t="str">
        <f t="shared" si="7"/>
        <v>1800</v>
      </c>
      <c r="H35" s="31" t="s">
        <v>583</v>
      </c>
      <c r="I35" s="31" t="str">
        <f t="shared" ref="I35:I66" si="8">LEFT(E35, 4)</f>
        <v>0615</v>
      </c>
      <c r="J35" s="45" t="str">
        <f t="shared" ref="J35:J66" si="9">B35</f>
        <v>11:00</v>
      </c>
      <c r="K35" s="31" t="s">
        <v>568</v>
      </c>
      <c r="L35" s="46" t="s">
        <v>602</v>
      </c>
    </row>
    <row r="36" spans="1:12" s="7" customFormat="1" ht="26" customHeight="1" x14ac:dyDescent="0.25">
      <c r="A36" s="27" t="s">
        <v>108</v>
      </c>
      <c r="B36" s="31" t="s">
        <v>491</v>
      </c>
      <c r="C36" s="31" t="s">
        <v>400</v>
      </c>
      <c r="D36" s="31" t="s">
        <v>335</v>
      </c>
      <c r="E36" s="31" t="str">
        <f>IFERROR((VLOOKUP(A36, 'Schedule 17 Hours'!A:F, 3, FALSE)), "")</f>
        <v>0600-1900</v>
      </c>
      <c r="F36" s="31" t="str">
        <f t="shared" si="6"/>
        <v>1100</v>
      </c>
      <c r="G36" s="31" t="str">
        <f t="shared" si="7"/>
        <v>1900</v>
      </c>
      <c r="H36" s="31" t="s">
        <v>583</v>
      </c>
      <c r="I36" s="31" t="str">
        <f t="shared" si="8"/>
        <v>0600</v>
      </c>
      <c r="J36" s="45" t="str">
        <f t="shared" si="9"/>
        <v>11:13</v>
      </c>
      <c r="K36" s="31" t="s">
        <v>565</v>
      </c>
      <c r="L36" s="46" t="s">
        <v>602</v>
      </c>
    </row>
    <row r="37" spans="1:12" s="7" customFormat="1" ht="26" customHeight="1" x14ac:dyDescent="0.25">
      <c r="A37" s="27" t="s">
        <v>116</v>
      </c>
      <c r="B37" s="31" t="s">
        <v>458</v>
      </c>
      <c r="C37" s="31" t="s">
        <v>410</v>
      </c>
      <c r="D37" s="31" t="s">
        <v>335</v>
      </c>
      <c r="E37" s="31" t="str">
        <f>IFERROR((VLOOKUP(A37, 'Schedule 17 Hours'!A:F, 3, FALSE)), "")</f>
        <v>0615-1100</v>
      </c>
      <c r="F37" s="31" t="s">
        <v>11</v>
      </c>
      <c r="G37" s="31" t="s">
        <v>11</v>
      </c>
      <c r="H37" s="31" t="s">
        <v>583</v>
      </c>
      <c r="I37" s="31" t="str">
        <f t="shared" si="8"/>
        <v>0615</v>
      </c>
      <c r="J37" s="45" t="str">
        <f t="shared" si="9"/>
        <v>09:17</v>
      </c>
      <c r="K37" s="31" t="s">
        <v>11</v>
      </c>
      <c r="L37" s="46" t="s">
        <v>603</v>
      </c>
    </row>
    <row r="38" spans="1:12" s="7" customFormat="1" ht="26" customHeight="1" x14ac:dyDescent="0.25">
      <c r="A38" s="27" t="s">
        <v>114</v>
      </c>
      <c r="B38" s="31" t="s">
        <v>493</v>
      </c>
      <c r="C38" s="31" t="s">
        <v>357</v>
      </c>
      <c r="D38" s="31" t="s">
        <v>335</v>
      </c>
      <c r="E38" s="31" t="str">
        <f>IFERROR((VLOOKUP(A38, 'Schedule 17 Hours'!A:F, 3, FALSE)), "")</f>
        <v>0600-2000</v>
      </c>
      <c r="F38" s="31" t="str">
        <f t="shared" ref="F38:F44" si="10">LEFT(K38,4)</f>
        <v>0800</v>
      </c>
      <c r="G38" s="31" t="str">
        <f t="shared" ref="G38:G44" si="11">RIGHT(K38,4)</f>
        <v>2000</v>
      </c>
      <c r="H38" s="31" t="s">
        <v>583</v>
      </c>
      <c r="I38" s="31" t="str">
        <f t="shared" si="8"/>
        <v>0600</v>
      </c>
      <c r="J38" s="45" t="str">
        <f t="shared" si="9"/>
        <v>08:44</v>
      </c>
      <c r="K38" s="31" t="s">
        <v>43</v>
      </c>
      <c r="L38" s="46" t="s">
        <v>602</v>
      </c>
    </row>
    <row r="39" spans="1:12" s="7" customFormat="1" ht="26" customHeight="1" x14ac:dyDescent="0.25">
      <c r="A39" s="27" t="s">
        <v>119</v>
      </c>
      <c r="B39" s="31" t="s">
        <v>495</v>
      </c>
      <c r="C39" s="31" t="s">
        <v>339</v>
      </c>
      <c r="D39" s="31" t="s">
        <v>335</v>
      </c>
      <c r="E39" s="31" t="str">
        <f>IFERROR((VLOOKUP(A39, 'Schedule 17 Hours'!A:F, 3, FALSE)), "")</f>
        <v>0630-1300</v>
      </c>
      <c r="F39" s="31" t="str">
        <f t="shared" si="10"/>
        <v>0700</v>
      </c>
      <c r="G39" s="31" t="str">
        <f t="shared" si="11"/>
        <v>1300</v>
      </c>
      <c r="H39" s="31" t="s">
        <v>583</v>
      </c>
      <c r="I39" s="31" t="str">
        <f t="shared" si="8"/>
        <v>0630</v>
      </c>
      <c r="J39" s="45" t="str">
        <f t="shared" si="9"/>
        <v>07:39</v>
      </c>
      <c r="K39" s="31" t="s">
        <v>34</v>
      </c>
      <c r="L39" s="46" t="s">
        <v>602</v>
      </c>
    </row>
    <row r="40" spans="1:12" s="7" customFormat="1" ht="26" customHeight="1" x14ac:dyDescent="0.25">
      <c r="A40" s="27" t="s">
        <v>123</v>
      </c>
      <c r="B40" s="31" t="s">
        <v>496</v>
      </c>
      <c r="C40" s="31" t="s">
        <v>423</v>
      </c>
      <c r="D40" s="31" t="s">
        <v>335</v>
      </c>
      <c r="E40" s="31" t="str">
        <f>IFERROR((VLOOKUP(A40, 'Schedule 17 Hours'!A:F, 3, FALSE)), "")</f>
        <v>0615-1900</v>
      </c>
      <c r="F40" s="31" t="str">
        <f t="shared" si="10"/>
        <v>1100</v>
      </c>
      <c r="G40" s="31" t="str">
        <f t="shared" si="11"/>
        <v>1900</v>
      </c>
      <c r="H40" s="31" t="s">
        <v>583</v>
      </c>
      <c r="I40" s="31" t="str">
        <f t="shared" si="8"/>
        <v>0615</v>
      </c>
      <c r="J40" s="45" t="str">
        <f t="shared" si="9"/>
        <v>11:04</v>
      </c>
      <c r="K40" s="31" t="s">
        <v>565</v>
      </c>
      <c r="L40" s="46" t="s">
        <v>602</v>
      </c>
    </row>
    <row r="41" spans="1:12" s="7" customFormat="1" ht="26" customHeight="1" x14ac:dyDescent="0.25">
      <c r="A41" s="27" t="s">
        <v>124</v>
      </c>
      <c r="B41" s="31" t="s">
        <v>465</v>
      </c>
      <c r="C41" s="31" t="s">
        <v>425</v>
      </c>
      <c r="D41" s="31" t="s">
        <v>335</v>
      </c>
      <c r="E41" s="31" t="str">
        <f>IFERROR((VLOOKUP(A41, 'Schedule 17 Hours'!A:F, 3, FALSE)), "")</f>
        <v>0445-2200</v>
      </c>
      <c r="F41" s="31" t="str">
        <f t="shared" si="10"/>
        <v>0600</v>
      </c>
      <c r="G41" s="31" t="str">
        <f t="shared" si="11"/>
        <v>2200</v>
      </c>
      <c r="H41" s="31" t="s">
        <v>583</v>
      </c>
      <c r="I41" s="31" t="str">
        <f t="shared" si="8"/>
        <v>0445</v>
      </c>
      <c r="J41" s="45" t="str">
        <f t="shared" si="9"/>
        <v>06:30</v>
      </c>
      <c r="K41" s="31" t="s">
        <v>126</v>
      </c>
      <c r="L41" s="46" t="s">
        <v>602</v>
      </c>
    </row>
    <row r="42" spans="1:12" s="7" customFormat="1" ht="26" customHeight="1" x14ac:dyDescent="0.25">
      <c r="A42" s="27" t="s">
        <v>128</v>
      </c>
      <c r="B42" s="31" t="s">
        <v>484</v>
      </c>
      <c r="C42" s="31" t="s">
        <v>409</v>
      </c>
      <c r="D42" s="31" t="s">
        <v>335</v>
      </c>
      <c r="E42" s="31" t="str">
        <f>IFERROR((VLOOKUP(A42, 'Schedule 17 Hours'!A:F, 3, FALSE)), "")</f>
        <v>0600-2100</v>
      </c>
      <c r="F42" s="31" t="str">
        <f t="shared" si="10"/>
        <v>0900</v>
      </c>
      <c r="G42" s="31" t="str">
        <f t="shared" si="11"/>
        <v>2100</v>
      </c>
      <c r="H42" s="31" t="s">
        <v>583</v>
      </c>
      <c r="I42" s="31" t="str">
        <f t="shared" si="8"/>
        <v>0600</v>
      </c>
      <c r="J42" s="45" t="str">
        <f t="shared" si="9"/>
        <v>09:06</v>
      </c>
      <c r="K42" s="31" t="s">
        <v>133</v>
      </c>
      <c r="L42" s="46" t="s">
        <v>602</v>
      </c>
    </row>
    <row r="43" spans="1:12" s="7" customFormat="1" ht="26" customHeight="1" x14ac:dyDescent="0.25">
      <c r="A43" s="27" t="s">
        <v>130</v>
      </c>
      <c r="B43" s="31" t="s">
        <v>457</v>
      </c>
      <c r="C43" s="31" t="s">
        <v>428</v>
      </c>
      <c r="D43" s="31" t="s">
        <v>335</v>
      </c>
      <c r="E43" s="31" t="str">
        <f>IFERROR((VLOOKUP(A43, 'Schedule 17 Hours'!A:F, 3, FALSE)), "")</f>
        <v>0600-2000</v>
      </c>
      <c r="F43" s="31" t="str">
        <f t="shared" si="10"/>
        <v>0800</v>
      </c>
      <c r="G43" s="31" t="str">
        <f t="shared" si="11"/>
        <v>2000</v>
      </c>
      <c r="H43" s="31" t="s">
        <v>583</v>
      </c>
      <c r="I43" s="31" t="str">
        <f t="shared" si="8"/>
        <v>0600</v>
      </c>
      <c r="J43" s="45" t="str">
        <f t="shared" si="9"/>
        <v>08:41</v>
      </c>
      <c r="K43" s="31" t="s">
        <v>43</v>
      </c>
      <c r="L43" s="46" t="s">
        <v>602</v>
      </c>
    </row>
    <row r="44" spans="1:12" s="7" customFormat="1" ht="26" customHeight="1" x14ac:dyDescent="0.25">
      <c r="A44" s="27" t="s">
        <v>132</v>
      </c>
      <c r="B44" s="31" t="s">
        <v>470</v>
      </c>
      <c r="C44" s="31" t="s">
        <v>384</v>
      </c>
      <c r="D44" s="31" t="s">
        <v>335</v>
      </c>
      <c r="E44" s="31" t="str">
        <f>IFERROR((VLOOKUP(A44, 'Schedule 17 Hours'!A:F, 3, FALSE)), "")</f>
        <v>0600-2000</v>
      </c>
      <c r="F44" s="31" t="str">
        <f t="shared" si="10"/>
        <v>0900</v>
      </c>
      <c r="G44" s="31" t="str">
        <f t="shared" si="11"/>
        <v>2000</v>
      </c>
      <c r="H44" s="31" t="s">
        <v>583</v>
      </c>
      <c r="I44" s="31" t="str">
        <f t="shared" si="8"/>
        <v>0600</v>
      </c>
      <c r="J44" s="45" t="str">
        <f t="shared" si="9"/>
        <v>09:10</v>
      </c>
      <c r="K44" s="31" t="s">
        <v>566</v>
      </c>
      <c r="L44" s="46" t="s">
        <v>602</v>
      </c>
    </row>
    <row r="45" spans="1:12" s="7" customFormat="1" ht="26" customHeight="1" x14ac:dyDescent="0.25">
      <c r="A45" s="27" t="s">
        <v>134</v>
      </c>
      <c r="B45" s="31" t="s">
        <v>485</v>
      </c>
      <c r="C45" s="31" t="s">
        <v>429</v>
      </c>
      <c r="D45" s="31" t="s">
        <v>335</v>
      </c>
      <c r="E45" s="31" t="str">
        <f>IFERROR((VLOOKUP(A45, 'Schedule 17 Hours'!A:F, 3, FALSE)), "")</f>
        <v>0700-1100</v>
      </c>
      <c r="F45" s="31" t="s">
        <v>11</v>
      </c>
      <c r="G45" s="31" t="s">
        <v>11</v>
      </c>
      <c r="H45" s="31" t="s">
        <v>583</v>
      </c>
      <c r="I45" s="31" t="str">
        <f t="shared" si="8"/>
        <v>0700</v>
      </c>
      <c r="J45" s="45" t="str">
        <f t="shared" si="9"/>
        <v>08:45</v>
      </c>
      <c r="K45" s="31" t="s">
        <v>11</v>
      </c>
      <c r="L45" s="46" t="s">
        <v>603</v>
      </c>
    </row>
    <row r="46" spans="1:12" s="7" customFormat="1" ht="26" customHeight="1" x14ac:dyDescent="0.25">
      <c r="A46" s="27" t="s">
        <v>136</v>
      </c>
      <c r="B46" s="31" t="s">
        <v>498</v>
      </c>
      <c r="C46" s="31" t="s">
        <v>499</v>
      </c>
      <c r="D46" s="31" t="s">
        <v>335</v>
      </c>
      <c r="E46" s="31" t="str">
        <f>IFERROR((VLOOKUP(A46, 'Schedule 17 Hours'!A:F, 3, FALSE)), "")</f>
        <v>0700-1300, 1700-1900</v>
      </c>
      <c r="F46" s="31" t="str">
        <f t="shared" ref="F46:F53" si="12">LEFT(K46,4)</f>
        <v>0800</v>
      </c>
      <c r="G46" s="31" t="str">
        <f t="shared" ref="G46:G53" si="13">RIGHT(K46,4)</f>
        <v>1900</v>
      </c>
      <c r="H46" s="31" t="s">
        <v>583</v>
      </c>
      <c r="I46" s="31" t="str">
        <f t="shared" si="8"/>
        <v>0700</v>
      </c>
      <c r="J46" s="45" t="str">
        <f t="shared" si="9"/>
        <v>08:19</v>
      </c>
      <c r="K46" s="31" t="s">
        <v>53</v>
      </c>
      <c r="L46" s="46" t="s">
        <v>602</v>
      </c>
    </row>
    <row r="47" spans="1:12" s="7" customFormat="1" ht="26" customHeight="1" x14ac:dyDescent="0.25">
      <c r="A47" s="27" t="s">
        <v>139</v>
      </c>
      <c r="B47" s="31" t="s">
        <v>500</v>
      </c>
      <c r="C47" s="31" t="s">
        <v>371</v>
      </c>
      <c r="D47" s="31" t="s">
        <v>335</v>
      </c>
      <c r="E47" s="31" t="str">
        <f>IFERROR((VLOOKUP(A47, 'Schedule 17 Hours'!A:F, 3, FALSE)), "")</f>
        <v>0700-1800</v>
      </c>
      <c r="F47" s="31" t="str">
        <f t="shared" si="12"/>
        <v>1000</v>
      </c>
      <c r="G47" s="31" t="str">
        <f t="shared" si="13"/>
        <v>1800</v>
      </c>
      <c r="H47" s="31" t="s">
        <v>583</v>
      </c>
      <c r="I47" s="31" t="str">
        <f t="shared" si="8"/>
        <v>0700</v>
      </c>
      <c r="J47" s="45" t="str">
        <f t="shared" si="9"/>
        <v>10:20</v>
      </c>
      <c r="K47" s="31" t="s">
        <v>309</v>
      </c>
      <c r="L47" s="46" t="s">
        <v>602</v>
      </c>
    </row>
    <row r="48" spans="1:12" s="7" customFormat="1" ht="26" customHeight="1" x14ac:dyDescent="0.25">
      <c r="A48" s="27" t="s">
        <v>140</v>
      </c>
      <c r="B48" s="31" t="s">
        <v>488</v>
      </c>
      <c r="C48" s="31" t="s">
        <v>427</v>
      </c>
      <c r="D48" s="31" t="s">
        <v>335</v>
      </c>
      <c r="E48" s="31" t="str">
        <f>IFERROR((VLOOKUP(A48, 'Schedule 17 Hours'!A:F, 3, FALSE)), "")</f>
        <v>0615-1900</v>
      </c>
      <c r="F48" s="31" t="str">
        <f t="shared" si="12"/>
        <v>0900</v>
      </c>
      <c r="G48" s="31" t="str">
        <f t="shared" si="13"/>
        <v>1900</v>
      </c>
      <c r="H48" s="31" t="s">
        <v>583</v>
      </c>
      <c r="I48" s="31" t="str">
        <f t="shared" si="8"/>
        <v>0615</v>
      </c>
      <c r="J48" s="45" t="str">
        <f t="shared" si="9"/>
        <v>09:23</v>
      </c>
      <c r="K48" s="31" t="s">
        <v>109</v>
      </c>
      <c r="L48" s="46" t="s">
        <v>602</v>
      </c>
    </row>
    <row r="49" spans="1:12" s="7" customFormat="1" ht="26" customHeight="1" x14ac:dyDescent="0.25">
      <c r="A49" s="27" t="s">
        <v>141</v>
      </c>
      <c r="B49" s="31" t="s">
        <v>501</v>
      </c>
      <c r="C49" s="31" t="s">
        <v>419</v>
      </c>
      <c r="D49" s="31" t="s">
        <v>335</v>
      </c>
      <c r="E49" s="31" t="str">
        <f>IFERROR((VLOOKUP(A49, 'Schedule 17 Hours'!A:F, 3, FALSE)), "")</f>
        <v>0600-1900</v>
      </c>
      <c r="F49" s="31" t="str">
        <f t="shared" si="12"/>
        <v>0800</v>
      </c>
      <c r="G49" s="31" t="str">
        <f t="shared" si="13"/>
        <v>1900</v>
      </c>
      <c r="H49" s="31" t="s">
        <v>583</v>
      </c>
      <c r="I49" s="31" t="str">
        <f t="shared" si="8"/>
        <v>0600</v>
      </c>
      <c r="J49" s="45" t="str">
        <f t="shared" si="9"/>
        <v>08:42</v>
      </c>
      <c r="K49" s="31" t="s">
        <v>53</v>
      </c>
      <c r="L49" s="46" t="s">
        <v>602</v>
      </c>
    </row>
    <row r="50" spans="1:12" s="7" customFormat="1" ht="26" customHeight="1" x14ac:dyDescent="0.25">
      <c r="A50" s="27" t="s">
        <v>142</v>
      </c>
      <c r="B50" s="31" t="s">
        <v>454</v>
      </c>
      <c r="C50" s="31" t="s">
        <v>434</v>
      </c>
      <c r="D50" s="31" t="s">
        <v>335</v>
      </c>
      <c r="E50" s="31" t="str">
        <f>IFERROR((VLOOKUP(A50, 'Schedule 17 Hours'!A:F, 3, FALSE)), "")</f>
        <v>0520-2000</v>
      </c>
      <c r="F50" s="31" t="str">
        <f t="shared" si="12"/>
        <v>0800</v>
      </c>
      <c r="G50" s="31" t="str">
        <f t="shared" si="13"/>
        <v>2000</v>
      </c>
      <c r="H50" s="31" t="s">
        <v>583</v>
      </c>
      <c r="I50" s="31" t="str">
        <f t="shared" si="8"/>
        <v>0520</v>
      </c>
      <c r="J50" s="45" t="str">
        <f t="shared" si="9"/>
        <v>08:22</v>
      </c>
      <c r="K50" s="31" t="s">
        <v>43</v>
      </c>
      <c r="L50" s="46" t="s">
        <v>602</v>
      </c>
    </row>
    <row r="51" spans="1:12" s="7" customFormat="1" ht="26" customHeight="1" x14ac:dyDescent="0.25">
      <c r="A51" s="27" t="s">
        <v>145</v>
      </c>
      <c r="B51" s="31" t="s">
        <v>502</v>
      </c>
      <c r="C51" s="31" t="s">
        <v>427</v>
      </c>
      <c r="D51" s="31" t="s">
        <v>335</v>
      </c>
      <c r="E51" s="31" t="str">
        <f>IFERROR((VLOOKUP(A51, 'Schedule 17 Hours'!A:F, 3, FALSE)), "")</f>
        <v>0600-2100</v>
      </c>
      <c r="F51" s="31" t="str">
        <f t="shared" si="12"/>
        <v>0800</v>
      </c>
      <c r="G51" s="31" t="str">
        <f t="shared" si="13"/>
        <v>2100</v>
      </c>
      <c r="H51" s="31" t="s">
        <v>583</v>
      </c>
      <c r="I51" s="31" t="str">
        <f t="shared" si="8"/>
        <v>0600</v>
      </c>
      <c r="J51" s="45" t="str">
        <f t="shared" si="9"/>
        <v>08:32</v>
      </c>
      <c r="K51" s="31" t="s">
        <v>196</v>
      </c>
      <c r="L51" s="46" t="s">
        <v>602</v>
      </c>
    </row>
    <row r="52" spans="1:12" s="7" customFormat="1" ht="26" customHeight="1" x14ac:dyDescent="0.25">
      <c r="A52" s="27" t="s">
        <v>146</v>
      </c>
      <c r="B52" s="31" t="s">
        <v>503</v>
      </c>
      <c r="C52" s="31" t="s">
        <v>382</v>
      </c>
      <c r="D52" s="31" t="s">
        <v>335</v>
      </c>
      <c r="E52" s="31" t="str">
        <f>IFERROR((VLOOKUP(A52, 'Schedule 17 Hours'!A:F, 3, FALSE)), "")</f>
        <v>0700-1000</v>
      </c>
      <c r="F52" s="31" t="str">
        <f t="shared" si="12"/>
        <v>Clos</v>
      </c>
      <c r="G52" s="31" t="str">
        <f t="shared" si="13"/>
        <v>lose</v>
      </c>
      <c r="H52" s="31" t="s">
        <v>583</v>
      </c>
      <c r="I52" s="31" t="str">
        <f t="shared" si="8"/>
        <v>0700</v>
      </c>
      <c r="J52" s="45" t="str">
        <f t="shared" si="9"/>
        <v>11:09</v>
      </c>
      <c r="K52" s="31" t="s">
        <v>559</v>
      </c>
      <c r="L52" s="46" t="s">
        <v>603</v>
      </c>
    </row>
    <row r="53" spans="1:12" s="7" customFormat="1" ht="26" customHeight="1" x14ac:dyDescent="0.25">
      <c r="A53" s="27" t="s">
        <v>147</v>
      </c>
      <c r="B53" s="31" t="s">
        <v>504</v>
      </c>
      <c r="C53" s="31" t="s">
        <v>368</v>
      </c>
      <c r="D53" s="31" t="s">
        <v>335</v>
      </c>
      <c r="E53" s="31" t="str">
        <f>IFERROR((VLOOKUP(A53, 'Schedule 17 Hours'!A:F, 3, FALSE)), "")</f>
        <v>0630-1200</v>
      </c>
      <c r="F53" s="31" t="str">
        <f t="shared" si="12"/>
        <v>0800</v>
      </c>
      <c r="G53" s="31" t="str">
        <f t="shared" si="13"/>
        <v>1200</v>
      </c>
      <c r="H53" s="31" t="s">
        <v>583</v>
      </c>
      <c r="I53" s="31" t="str">
        <f t="shared" si="8"/>
        <v>0630</v>
      </c>
      <c r="J53" s="45" t="str">
        <f t="shared" si="9"/>
        <v>08:56</v>
      </c>
      <c r="K53" s="31" t="s">
        <v>561</v>
      </c>
      <c r="L53" s="46" t="s">
        <v>602</v>
      </c>
    </row>
    <row r="54" spans="1:12" s="7" customFormat="1" ht="26" customHeight="1" x14ac:dyDescent="0.25">
      <c r="A54" s="27" t="s">
        <v>151</v>
      </c>
      <c r="B54" s="31" t="s">
        <v>501</v>
      </c>
      <c r="C54" s="31" t="s">
        <v>382</v>
      </c>
      <c r="D54" s="31" t="s">
        <v>335</v>
      </c>
      <c r="E54" s="31" t="str">
        <f>IFERROR((VLOOKUP(A54, 'Schedule 17 Hours'!A:F, 3, FALSE)), "")</f>
        <v>0700-1000</v>
      </c>
      <c r="F54" s="31" t="s">
        <v>11</v>
      </c>
      <c r="G54" s="31" t="s">
        <v>11</v>
      </c>
      <c r="H54" s="31" t="s">
        <v>583</v>
      </c>
      <c r="I54" s="31" t="str">
        <f t="shared" si="8"/>
        <v>0700</v>
      </c>
      <c r="J54" s="45" t="str">
        <f t="shared" si="9"/>
        <v>08:42</v>
      </c>
      <c r="K54" s="31" t="s">
        <v>11</v>
      </c>
      <c r="L54" s="46" t="s">
        <v>603</v>
      </c>
    </row>
    <row r="55" spans="1:12" s="7" customFormat="1" ht="26" customHeight="1" x14ac:dyDescent="0.25">
      <c r="A55" s="27" t="s">
        <v>152</v>
      </c>
      <c r="B55" s="31" t="s">
        <v>498</v>
      </c>
      <c r="C55" s="31" t="s">
        <v>436</v>
      </c>
      <c r="D55" s="31" t="s">
        <v>335</v>
      </c>
      <c r="E55" s="31" t="str">
        <f>IFERROR((VLOOKUP(A55, 'Schedule 17 Hours'!A:F, 3, FALSE)), "")</f>
        <v>0615-1300</v>
      </c>
      <c r="F55" s="31" t="str">
        <f t="shared" ref="F55:F67" si="14">LEFT(K55,4)</f>
        <v>0800</v>
      </c>
      <c r="G55" s="31" t="str">
        <f t="shared" ref="G55:G67" si="15">RIGHT(K55,4)</f>
        <v>1300</v>
      </c>
      <c r="H55" s="31" t="s">
        <v>583</v>
      </c>
      <c r="I55" s="31" t="str">
        <f t="shared" si="8"/>
        <v>0615</v>
      </c>
      <c r="J55" s="45" t="str">
        <f t="shared" si="9"/>
        <v>08:19</v>
      </c>
      <c r="K55" s="31" t="s">
        <v>183</v>
      </c>
      <c r="L55" s="46" t="s">
        <v>602</v>
      </c>
    </row>
    <row r="56" spans="1:12" s="7" customFormat="1" ht="26" customHeight="1" x14ac:dyDescent="0.25">
      <c r="A56" s="27" t="s">
        <v>154</v>
      </c>
      <c r="B56" s="31" t="s">
        <v>505</v>
      </c>
      <c r="C56" s="31" t="s">
        <v>359</v>
      </c>
      <c r="D56" s="31" t="s">
        <v>335</v>
      </c>
      <c r="E56" s="31" t="str">
        <f>IFERROR((VLOOKUP(A56, 'Schedule 17 Hours'!A:F, 3, FALSE)), "")</f>
        <v>0700-1800</v>
      </c>
      <c r="F56" s="31" t="str">
        <f t="shared" si="14"/>
        <v>0800</v>
      </c>
      <c r="G56" s="31" t="str">
        <f t="shared" si="15"/>
        <v>1800</v>
      </c>
      <c r="H56" s="31" t="s">
        <v>583</v>
      </c>
      <c r="I56" s="31" t="str">
        <f t="shared" si="8"/>
        <v>0700</v>
      </c>
      <c r="J56" s="45" t="str">
        <f t="shared" si="9"/>
        <v>08:17</v>
      </c>
      <c r="K56" s="31" t="s">
        <v>80</v>
      </c>
      <c r="L56" s="46" t="s">
        <v>602</v>
      </c>
    </row>
    <row r="57" spans="1:12" s="7" customFormat="1" ht="26" customHeight="1" x14ac:dyDescent="0.25">
      <c r="A57" s="27" t="s">
        <v>155</v>
      </c>
      <c r="B57" s="31" t="s">
        <v>492</v>
      </c>
      <c r="C57" s="31" t="s">
        <v>400</v>
      </c>
      <c r="D57" s="31" t="s">
        <v>335</v>
      </c>
      <c r="E57" s="31" t="str">
        <f>IFERROR((VLOOKUP(A57, 'Schedule 17 Hours'!A:F, 3, FALSE)), "")</f>
        <v>0700-1100</v>
      </c>
      <c r="F57" s="31" t="str">
        <f t="shared" si="14"/>
        <v>0800</v>
      </c>
      <c r="G57" s="31" t="str">
        <f t="shared" si="15"/>
        <v>1100</v>
      </c>
      <c r="H57" s="31" t="s">
        <v>583</v>
      </c>
      <c r="I57" s="31" t="str">
        <f t="shared" si="8"/>
        <v>0700</v>
      </c>
      <c r="J57" s="45" t="str">
        <f t="shared" si="9"/>
        <v>08:48</v>
      </c>
      <c r="K57" s="31" t="s">
        <v>567</v>
      </c>
      <c r="L57" s="46" t="s">
        <v>602</v>
      </c>
    </row>
    <row r="58" spans="1:12" s="7" customFormat="1" ht="26" customHeight="1" x14ac:dyDescent="0.25">
      <c r="A58" s="27" t="s">
        <v>156</v>
      </c>
      <c r="B58" s="31" t="s">
        <v>507</v>
      </c>
      <c r="C58" s="31" t="s">
        <v>434</v>
      </c>
      <c r="D58" s="31" t="s">
        <v>335</v>
      </c>
      <c r="E58" s="31" t="str">
        <f>IFERROR((VLOOKUP(A58, 'Schedule 17 Hours'!A:F, 3, FALSE)), "")</f>
        <v>0700-1400</v>
      </c>
      <c r="F58" s="31" t="str">
        <f t="shared" si="14"/>
        <v>1000</v>
      </c>
      <c r="G58" s="31" t="str">
        <f t="shared" si="15"/>
        <v>1400</v>
      </c>
      <c r="H58" s="31" t="s">
        <v>583</v>
      </c>
      <c r="I58" s="31" t="str">
        <f t="shared" si="8"/>
        <v>0700</v>
      </c>
      <c r="J58" s="45" t="str">
        <f t="shared" si="9"/>
        <v>10:57</v>
      </c>
      <c r="K58" s="31" t="s">
        <v>150</v>
      </c>
      <c r="L58" s="46" t="s">
        <v>602</v>
      </c>
    </row>
    <row r="59" spans="1:12" s="7" customFormat="1" ht="26" customHeight="1" x14ac:dyDescent="0.25">
      <c r="A59" s="27" t="s">
        <v>157</v>
      </c>
      <c r="B59" s="31" t="s">
        <v>504</v>
      </c>
      <c r="C59" s="31" t="s">
        <v>472</v>
      </c>
      <c r="D59" s="31" t="s">
        <v>335</v>
      </c>
      <c r="E59" s="31" t="str">
        <f>IFERROR((VLOOKUP(A59, 'Schedule 17 Hours'!A:F, 3, FALSE)), "")</f>
        <v>0600-2000</v>
      </c>
      <c r="F59" s="31" t="str">
        <f t="shared" si="14"/>
        <v>0800</v>
      </c>
      <c r="G59" s="31" t="str">
        <f t="shared" si="15"/>
        <v>2000</v>
      </c>
      <c r="H59" s="31" t="s">
        <v>583</v>
      </c>
      <c r="I59" s="31" t="str">
        <f t="shared" si="8"/>
        <v>0600</v>
      </c>
      <c r="J59" s="45" t="str">
        <f t="shared" si="9"/>
        <v>08:56</v>
      </c>
      <c r="K59" s="31" t="s">
        <v>43</v>
      </c>
      <c r="L59" s="46" t="s">
        <v>602</v>
      </c>
    </row>
    <row r="60" spans="1:12" s="7" customFormat="1" ht="26" customHeight="1" x14ac:dyDescent="0.25">
      <c r="A60" s="27" t="s">
        <v>158</v>
      </c>
      <c r="B60" s="31" t="s">
        <v>460</v>
      </c>
      <c r="C60" s="31" t="s">
        <v>382</v>
      </c>
      <c r="D60" s="31" t="s">
        <v>335</v>
      </c>
      <c r="E60" s="31" t="str">
        <f>IFERROR((VLOOKUP(A60, 'Schedule 17 Hours'!A:F, 3, FALSE)), "")</f>
        <v>0700-1800</v>
      </c>
      <c r="F60" s="31" t="str">
        <f t="shared" si="14"/>
        <v>0900</v>
      </c>
      <c r="G60" s="31" t="str">
        <f t="shared" si="15"/>
        <v>1800</v>
      </c>
      <c r="H60" s="31" t="s">
        <v>583</v>
      </c>
      <c r="I60" s="31" t="str">
        <f t="shared" si="8"/>
        <v>0700</v>
      </c>
      <c r="J60" s="45" t="str">
        <f t="shared" si="9"/>
        <v>09:03</v>
      </c>
      <c r="K60" s="31" t="s">
        <v>159</v>
      </c>
      <c r="L60" s="46" t="s">
        <v>602</v>
      </c>
    </row>
    <row r="61" spans="1:12" s="7" customFormat="1" ht="26" customHeight="1" x14ac:dyDescent="0.25">
      <c r="A61" s="27" t="s">
        <v>160</v>
      </c>
      <c r="B61" s="31" t="s">
        <v>482</v>
      </c>
      <c r="C61" s="31" t="s">
        <v>509</v>
      </c>
      <c r="D61" s="31" t="s">
        <v>335</v>
      </c>
      <c r="E61" s="31" t="str">
        <f>IFERROR((VLOOKUP(A61, 'Schedule 17 Hours'!A:F, 3, FALSE)), "")</f>
        <v>0700-1800</v>
      </c>
      <c r="F61" s="31" t="str">
        <f t="shared" si="14"/>
        <v>0900</v>
      </c>
      <c r="G61" s="31" t="str">
        <f t="shared" si="15"/>
        <v>1800</v>
      </c>
      <c r="H61" s="31" t="s">
        <v>583</v>
      </c>
      <c r="I61" s="31" t="str">
        <f t="shared" si="8"/>
        <v>0700</v>
      </c>
      <c r="J61" s="45" t="str">
        <f t="shared" si="9"/>
        <v>09:34</v>
      </c>
      <c r="K61" s="31" t="s">
        <v>159</v>
      </c>
      <c r="L61" s="46" t="s">
        <v>602</v>
      </c>
    </row>
    <row r="62" spans="1:12" s="7" customFormat="1" ht="26" customHeight="1" x14ac:dyDescent="0.25">
      <c r="A62" s="27" t="s">
        <v>161</v>
      </c>
      <c r="B62" s="31" t="s">
        <v>477</v>
      </c>
      <c r="C62" s="31" t="s">
        <v>429</v>
      </c>
      <c r="D62" s="31" t="s">
        <v>335</v>
      </c>
      <c r="E62" s="31" t="str">
        <f>IFERROR((VLOOKUP(A62, 'Schedule 17 Hours'!A:F, 3, FALSE)), "")</f>
        <v>0600-1900</v>
      </c>
      <c r="F62" s="31" t="str">
        <f t="shared" si="14"/>
        <v>1000</v>
      </c>
      <c r="G62" s="31" t="str">
        <f t="shared" si="15"/>
        <v>1900</v>
      </c>
      <c r="H62" s="31" t="s">
        <v>583</v>
      </c>
      <c r="I62" s="31" t="str">
        <f t="shared" si="8"/>
        <v>0600</v>
      </c>
      <c r="J62" s="45" t="str">
        <f t="shared" si="9"/>
        <v>10:48</v>
      </c>
      <c r="K62" s="31" t="s">
        <v>562</v>
      </c>
      <c r="L62" s="46" t="s">
        <v>602</v>
      </c>
    </row>
    <row r="63" spans="1:12" s="7" customFormat="1" ht="26" customHeight="1" x14ac:dyDescent="0.25">
      <c r="A63" s="27" t="s">
        <v>166</v>
      </c>
      <c r="B63" s="31" t="s">
        <v>510</v>
      </c>
      <c r="C63" s="31" t="s">
        <v>386</v>
      </c>
      <c r="D63" s="31" t="s">
        <v>335</v>
      </c>
      <c r="E63" s="31" t="str">
        <f>IFERROR((VLOOKUP(A63, 'Schedule 17 Hours'!A:F, 3, FALSE)), "")</f>
        <v>0600-1900</v>
      </c>
      <c r="F63" s="31" t="str">
        <f t="shared" si="14"/>
        <v>0900</v>
      </c>
      <c r="G63" s="31" t="str">
        <f t="shared" si="15"/>
        <v>1900</v>
      </c>
      <c r="H63" s="31" t="s">
        <v>583</v>
      </c>
      <c r="I63" s="31" t="str">
        <f t="shared" si="8"/>
        <v>0600</v>
      </c>
      <c r="J63" s="45" t="str">
        <f t="shared" si="9"/>
        <v>09:11</v>
      </c>
      <c r="K63" s="31" t="s">
        <v>109</v>
      </c>
      <c r="L63" s="46" t="s">
        <v>602</v>
      </c>
    </row>
    <row r="64" spans="1:12" s="7" customFormat="1" ht="26" customHeight="1" x14ac:dyDescent="0.25">
      <c r="A64" s="27" t="s">
        <v>167</v>
      </c>
      <c r="B64" s="31" t="s">
        <v>502</v>
      </c>
      <c r="C64" s="31" t="s">
        <v>405</v>
      </c>
      <c r="D64" s="31" t="s">
        <v>335</v>
      </c>
      <c r="E64" s="31" t="str">
        <f>IFERROR((VLOOKUP(A64, 'Schedule 17 Hours'!A:F, 3, FALSE)), "")</f>
        <v>0700-1300</v>
      </c>
      <c r="F64" s="31" t="str">
        <f t="shared" si="14"/>
        <v>0800</v>
      </c>
      <c r="G64" s="31" t="str">
        <f t="shared" si="15"/>
        <v>1300</v>
      </c>
      <c r="H64" s="31" t="s">
        <v>583</v>
      </c>
      <c r="I64" s="31" t="str">
        <f t="shared" si="8"/>
        <v>0700</v>
      </c>
      <c r="J64" s="45" t="str">
        <f t="shared" si="9"/>
        <v>08:32</v>
      </c>
      <c r="K64" s="31" t="s">
        <v>183</v>
      </c>
      <c r="L64" s="46" t="s">
        <v>602</v>
      </c>
    </row>
    <row r="65" spans="1:12" s="7" customFormat="1" ht="26" customHeight="1" x14ac:dyDescent="0.25">
      <c r="A65" s="27" t="s">
        <v>169</v>
      </c>
      <c r="B65" s="31" t="s">
        <v>511</v>
      </c>
      <c r="C65" s="31" t="s">
        <v>444</v>
      </c>
      <c r="D65" s="31" t="s">
        <v>335</v>
      </c>
      <c r="E65" s="31" t="str">
        <f>IFERROR((VLOOKUP(A65, 'Schedule 17 Hours'!A:F, 3, FALSE)), "")</f>
        <v>0700-1900</v>
      </c>
      <c r="F65" s="31" t="str">
        <f t="shared" si="14"/>
        <v>0800</v>
      </c>
      <c r="G65" s="31" t="str">
        <f t="shared" si="15"/>
        <v>1900</v>
      </c>
      <c r="H65" s="31" t="s">
        <v>583</v>
      </c>
      <c r="I65" s="31" t="str">
        <f t="shared" si="8"/>
        <v>0700</v>
      </c>
      <c r="J65" s="45" t="str">
        <f t="shared" si="9"/>
        <v>08:18</v>
      </c>
      <c r="K65" s="31" t="s">
        <v>53</v>
      </c>
      <c r="L65" s="46" t="s">
        <v>602</v>
      </c>
    </row>
    <row r="66" spans="1:12" s="7" customFormat="1" ht="26" customHeight="1" x14ac:dyDescent="0.25">
      <c r="A66" s="27" t="s">
        <v>171</v>
      </c>
      <c r="B66" s="31" t="s">
        <v>476</v>
      </c>
      <c r="C66" s="31" t="s">
        <v>413</v>
      </c>
      <c r="D66" s="31" t="s">
        <v>335</v>
      </c>
      <c r="E66" s="31" t="str">
        <f>IFERROR((VLOOKUP(A66, 'Schedule 17 Hours'!A:F, 3, FALSE)), "")</f>
        <v>0700-1400</v>
      </c>
      <c r="F66" s="31" t="str">
        <f t="shared" si="14"/>
        <v>0800</v>
      </c>
      <c r="G66" s="31" t="str">
        <f t="shared" si="15"/>
        <v>1400</v>
      </c>
      <c r="H66" s="31" t="s">
        <v>583</v>
      </c>
      <c r="I66" s="31" t="str">
        <f t="shared" si="8"/>
        <v>0700</v>
      </c>
      <c r="J66" s="45" t="str">
        <f t="shared" si="9"/>
        <v>08:26</v>
      </c>
      <c r="K66" s="31" t="s">
        <v>122</v>
      </c>
      <c r="L66" s="46" t="s">
        <v>602</v>
      </c>
    </row>
    <row r="67" spans="1:12" s="7" customFormat="1" ht="26" customHeight="1" x14ac:dyDescent="0.25">
      <c r="A67" s="27" t="s">
        <v>173</v>
      </c>
      <c r="B67" s="31" t="s">
        <v>512</v>
      </c>
      <c r="C67" s="31" t="s">
        <v>445</v>
      </c>
      <c r="D67" s="31" t="s">
        <v>335</v>
      </c>
      <c r="E67" s="31" t="str">
        <f>IFERROR((VLOOKUP(A67, 'Schedule 17 Hours'!A:F, 3, FALSE)), "")</f>
        <v>0600-1900</v>
      </c>
      <c r="F67" s="31" t="str">
        <f t="shared" si="14"/>
        <v>0600</v>
      </c>
      <c r="G67" s="31" t="str">
        <f t="shared" si="15"/>
        <v>1900</v>
      </c>
      <c r="H67" s="31" t="s">
        <v>584</v>
      </c>
      <c r="I67" s="31" t="str">
        <f t="shared" ref="I67:I81" si="16">LEFT(E67, 4)</f>
        <v>0600</v>
      </c>
      <c r="J67" s="45" t="str">
        <f t="shared" ref="J67:J81" si="17">B67</f>
        <v>06:52</v>
      </c>
      <c r="K67" s="31" t="s">
        <v>59</v>
      </c>
      <c r="L67" s="46"/>
    </row>
    <row r="68" spans="1:12" s="7" customFormat="1" ht="26" customHeight="1" x14ac:dyDescent="0.25">
      <c r="A68" s="27" t="s">
        <v>175</v>
      </c>
      <c r="B68" s="31" t="s">
        <v>373</v>
      </c>
      <c r="C68" s="31" t="s">
        <v>357</v>
      </c>
      <c r="D68" s="31" t="s">
        <v>335</v>
      </c>
      <c r="E68" s="31" t="str">
        <f>IFERROR((VLOOKUP(A68, 'Schedule 17 Hours'!A:F, 3, FALSE)), "")</f>
        <v>0700-0900</v>
      </c>
      <c r="F68" s="31" t="s">
        <v>11</v>
      </c>
      <c r="G68" s="31" t="s">
        <v>11</v>
      </c>
      <c r="H68" s="31" t="s">
        <v>583</v>
      </c>
      <c r="I68" s="31" t="str">
        <f t="shared" si="16"/>
        <v>0700</v>
      </c>
      <c r="J68" s="45" t="str">
        <f t="shared" si="17"/>
        <v>08:25</v>
      </c>
      <c r="K68" s="31" t="s">
        <v>11</v>
      </c>
      <c r="L68" s="46" t="s">
        <v>603</v>
      </c>
    </row>
    <row r="69" spans="1:12" s="7" customFormat="1" ht="26" customHeight="1" x14ac:dyDescent="0.25">
      <c r="A69" s="27" t="s">
        <v>176</v>
      </c>
      <c r="B69" s="31" t="s">
        <v>483</v>
      </c>
      <c r="C69" s="31" t="s">
        <v>388</v>
      </c>
      <c r="D69" s="31" t="s">
        <v>335</v>
      </c>
      <c r="E69" s="31" t="str">
        <f>IFERROR((VLOOKUP(A69, 'Schedule 17 Hours'!A:F, 3, FALSE)), "")</f>
        <v>0700-2000</v>
      </c>
      <c r="F69" s="31" t="str">
        <f>LEFT(K69,4)</f>
        <v>0800</v>
      </c>
      <c r="G69" s="31" t="str">
        <f>RIGHT(K69,4)</f>
        <v>2000</v>
      </c>
      <c r="H69" s="31" t="s">
        <v>583</v>
      </c>
      <c r="I69" s="31" t="str">
        <f t="shared" si="16"/>
        <v>0700</v>
      </c>
      <c r="J69" s="45" t="str">
        <f t="shared" si="17"/>
        <v>08:28</v>
      </c>
      <c r="K69" s="31" t="s">
        <v>43</v>
      </c>
      <c r="L69" s="46" t="s">
        <v>602</v>
      </c>
    </row>
    <row r="70" spans="1:12" s="7" customFormat="1" ht="26" customHeight="1" x14ac:dyDescent="0.25">
      <c r="A70" s="27" t="s">
        <v>177</v>
      </c>
      <c r="B70" s="31" t="s">
        <v>497</v>
      </c>
      <c r="C70" s="31" t="s">
        <v>396</v>
      </c>
      <c r="D70" s="31" t="s">
        <v>335</v>
      </c>
      <c r="E70" s="31" t="str">
        <f>IFERROR((VLOOKUP(A70, 'Schedule 17 Hours'!A:F, 3, FALSE)), "")</f>
        <v>0600-1900</v>
      </c>
      <c r="F70" s="31" t="str">
        <f>LEFT(K70,4)</f>
        <v>0900</v>
      </c>
      <c r="G70" s="31" t="str">
        <f>RIGHT(K70,4)</f>
        <v>1900</v>
      </c>
      <c r="H70" s="31" t="s">
        <v>583</v>
      </c>
      <c r="I70" s="31" t="str">
        <f t="shared" si="16"/>
        <v>0600</v>
      </c>
      <c r="J70" s="45" t="str">
        <f t="shared" si="17"/>
        <v>09:09</v>
      </c>
      <c r="K70" s="31" t="s">
        <v>109</v>
      </c>
      <c r="L70" s="46" t="s">
        <v>602</v>
      </c>
    </row>
    <row r="71" spans="1:12" s="7" customFormat="1" ht="26" customHeight="1" x14ac:dyDescent="0.25">
      <c r="A71" s="27" t="s">
        <v>179</v>
      </c>
      <c r="B71" s="31" t="s">
        <v>513</v>
      </c>
      <c r="C71" s="31" t="s">
        <v>447</v>
      </c>
      <c r="D71" s="31" t="s">
        <v>335</v>
      </c>
      <c r="E71" s="31" t="str">
        <f>IFERROR((VLOOKUP(A71, 'Schedule 17 Hours'!A:F, 3, FALSE)), "")</f>
        <v>0530-2300</v>
      </c>
      <c r="F71" s="31" t="str">
        <f>LEFT(K71,4)</f>
        <v>0700</v>
      </c>
      <c r="G71" s="31" t="str">
        <f>RIGHT(K71,4)</f>
        <v>2300</v>
      </c>
      <c r="H71" s="31" t="s">
        <v>583</v>
      </c>
      <c r="I71" s="31" t="str">
        <f t="shared" si="16"/>
        <v>0530</v>
      </c>
      <c r="J71" s="45" t="str">
        <f t="shared" si="17"/>
        <v>07:14</v>
      </c>
      <c r="K71" s="31" t="s">
        <v>42</v>
      </c>
      <c r="L71" s="46" t="s">
        <v>602</v>
      </c>
    </row>
    <row r="72" spans="1:12" s="7" customFormat="1" ht="26" customHeight="1" x14ac:dyDescent="0.25">
      <c r="A72" s="27" t="s">
        <v>448</v>
      </c>
      <c r="B72" s="31" t="s">
        <v>514</v>
      </c>
      <c r="C72" s="31" t="s">
        <v>515</v>
      </c>
      <c r="D72" s="31" t="s">
        <v>335</v>
      </c>
      <c r="E72" s="31" t="str">
        <f>IFERROR((VLOOKUP(A72, 'Schedule 17 Hours'!A:F, 3, FALSE)), "")</f>
        <v>0600-1200</v>
      </c>
      <c r="F72" s="31" t="str">
        <f>LEFT(K72,4)</f>
        <v>0800</v>
      </c>
      <c r="G72" s="31" t="str">
        <f>RIGHT(K72,4)</f>
        <v>1200</v>
      </c>
      <c r="H72" s="31" t="s">
        <v>583</v>
      </c>
      <c r="I72" s="31" t="str">
        <f t="shared" si="16"/>
        <v>0600</v>
      </c>
      <c r="J72" s="45" t="str">
        <f t="shared" si="17"/>
        <v>08:12</v>
      </c>
      <c r="K72" s="31" t="s">
        <v>561</v>
      </c>
      <c r="L72" s="46" t="s">
        <v>602</v>
      </c>
    </row>
    <row r="73" spans="1:12" s="7" customFormat="1" ht="26" customHeight="1" x14ac:dyDescent="0.25">
      <c r="A73" s="27" t="s">
        <v>187</v>
      </c>
      <c r="B73" s="31"/>
      <c r="C73" s="31"/>
      <c r="D73" s="31" t="s">
        <v>335</v>
      </c>
      <c r="E73" s="31" t="str">
        <f>IFERROR((VLOOKUP(A73, 'Schedule 17 Hours'!A:F, 3, FALSE)), "")</f>
        <v>0700-1200</v>
      </c>
      <c r="F73" s="31" t="s">
        <v>11</v>
      </c>
      <c r="G73" s="31" t="s">
        <v>11</v>
      </c>
      <c r="H73" s="31" t="s">
        <v>583</v>
      </c>
      <c r="I73" s="31" t="str">
        <f t="shared" si="16"/>
        <v>0700</v>
      </c>
      <c r="J73" s="45">
        <f t="shared" si="17"/>
        <v>0</v>
      </c>
      <c r="K73" s="31" t="s">
        <v>11</v>
      </c>
      <c r="L73" s="46" t="s">
        <v>605</v>
      </c>
    </row>
    <row r="74" spans="1:12" s="7" customFormat="1" ht="26" customHeight="1" x14ac:dyDescent="0.25">
      <c r="A74" s="27" t="s">
        <v>606</v>
      </c>
      <c r="B74" s="31" t="s">
        <v>511</v>
      </c>
      <c r="C74" s="31" t="s">
        <v>610</v>
      </c>
      <c r="D74" s="31" t="s">
        <v>335</v>
      </c>
      <c r="E74" s="31" t="s">
        <v>242</v>
      </c>
      <c r="F74" s="31" t="s">
        <v>611</v>
      </c>
      <c r="G74" s="31">
        <v>2230</v>
      </c>
      <c r="H74" s="31" t="s">
        <v>583</v>
      </c>
      <c r="I74" s="31"/>
      <c r="J74" s="45" t="str">
        <f t="shared" si="17"/>
        <v>08:18</v>
      </c>
      <c r="K74" s="31" t="s">
        <v>612</v>
      </c>
      <c r="L74" s="46" t="s">
        <v>605</v>
      </c>
    </row>
    <row r="75" spans="1:12" s="7" customFormat="1" ht="26" customHeight="1" x14ac:dyDescent="0.25">
      <c r="A75" s="27" t="s">
        <v>189</v>
      </c>
      <c r="B75" s="31"/>
      <c r="C75" s="31"/>
      <c r="D75" s="31" t="s">
        <v>335</v>
      </c>
      <c r="E75" s="31" t="str">
        <f>IFERROR((VLOOKUP(A75, 'Schedule 17 Hours'!A:F, 3, FALSE)), "")</f>
        <v>0615-1100</v>
      </c>
      <c r="F75" s="31" t="s">
        <v>11</v>
      </c>
      <c r="G75" s="31" t="s">
        <v>11</v>
      </c>
      <c r="H75" s="31" t="s">
        <v>583</v>
      </c>
      <c r="I75" s="31" t="str">
        <f t="shared" si="16"/>
        <v>0615</v>
      </c>
      <c r="J75" s="45">
        <f t="shared" si="17"/>
        <v>0</v>
      </c>
      <c r="K75" s="31" t="s">
        <v>11</v>
      </c>
      <c r="L75" s="46" t="s">
        <v>605</v>
      </c>
    </row>
    <row r="76" spans="1:12" s="7" customFormat="1" ht="26" customHeight="1" x14ac:dyDescent="0.25">
      <c r="A76" s="27" t="s">
        <v>190</v>
      </c>
      <c r="B76" s="31" t="s">
        <v>576</v>
      </c>
      <c r="C76" s="31" t="s">
        <v>357</v>
      </c>
      <c r="D76" s="31" t="s">
        <v>335</v>
      </c>
      <c r="E76" s="31" t="str">
        <f>IFERROR((VLOOKUP(A76, 'Schedule 17 Hours'!A:F, 3, FALSE)), "")</f>
        <v>0610-1900</v>
      </c>
      <c r="F76" s="31" t="str">
        <f>LEFT(K76,4)</f>
        <v>0700</v>
      </c>
      <c r="G76" s="31" t="str">
        <f>RIGHT(K76,4)</f>
        <v>1900</v>
      </c>
      <c r="H76" s="31" t="s">
        <v>583</v>
      </c>
      <c r="I76" s="31" t="str">
        <f t="shared" si="16"/>
        <v>0610</v>
      </c>
      <c r="J76" s="45" t="str">
        <f t="shared" si="17"/>
        <v>07:48</v>
      </c>
      <c r="K76" s="31" t="s">
        <v>29</v>
      </c>
      <c r="L76" s="46" t="s">
        <v>602</v>
      </c>
    </row>
    <row r="77" spans="1:12" s="7" customFormat="1" ht="26" customHeight="1" x14ac:dyDescent="0.25">
      <c r="A77" s="27" t="s">
        <v>194</v>
      </c>
      <c r="B77" s="31" t="s">
        <v>469</v>
      </c>
      <c r="C77" s="31" t="s">
        <v>381</v>
      </c>
      <c r="D77" s="31" t="s">
        <v>335</v>
      </c>
      <c r="E77" s="31" t="str">
        <f>IFERROR((VLOOKUP(A77, 'Schedule 17 Hours'!A:F, 3, FALSE)), "")</f>
        <v>0605-1900</v>
      </c>
      <c r="F77" s="31" t="str">
        <f>LEFT(K77,4)</f>
        <v>1000</v>
      </c>
      <c r="G77" s="31" t="str">
        <f>RIGHT(K77,4)</f>
        <v>1900</v>
      </c>
      <c r="H77" s="31" t="s">
        <v>583</v>
      </c>
      <c r="I77" s="31" t="str">
        <f t="shared" si="16"/>
        <v>0605</v>
      </c>
      <c r="J77" s="45" t="str">
        <f t="shared" si="17"/>
        <v>10:51</v>
      </c>
      <c r="K77" s="31" t="s">
        <v>562</v>
      </c>
      <c r="L77" s="46" t="s">
        <v>602</v>
      </c>
    </row>
    <row r="78" spans="1:12" s="7" customFormat="1" ht="26" customHeight="1" x14ac:dyDescent="0.25">
      <c r="A78" s="27" t="s">
        <v>198</v>
      </c>
      <c r="B78" s="31" t="s">
        <v>494</v>
      </c>
      <c r="C78" s="31" t="s">
        <v>411</v>
      </c>
      <c r="D78" s="31" t="s">
        <v>335</v>
      </c>
      <c r="E78" s="31" t="str">
        <f>IFERROR((VLOOKUP(A78, 'Schedule 17 Hours'!A:F, 3, FALSE)), "")</f>
        <v>0630-1400</v>
      </c>
      <c r="F78" s="31" t="str">
        <f>LEFT(K78,4)</f>
        <v>0800</v>
      </c>
      <c r="G78" s="31" t="str">
        <f>RIGHT(K78,4)</f>
        <v>1400</v>
      </c>
      <c r="H78" s="31" t="s">
        <v>583</v>
      </c>
      <c r="I78" s="31" t="str">
        <f t="shared" si="16"/>
        <v>0630</v>
      </c>
      <c r="J78" s="45" t="str">
        <f t="shared" si="17"/>
        <v>08:52</v>
      </c>
      <c r="K78" s="31" t="s">
        <v>122</v>
      </c>
      <c r="L78" s="46" t="s">
        <v>602</v>
      </c>
    </row>
    <row r="79" spans="1:12" s="7" customFormat="1" ht="26" customHeight="1" x14ac:dyDescent="0.25">
      <c r="A79" s="12" t="s">
        <v>31</v>
      </c>
      <c r="B79" s="10" t="s">
        <v>464</v>
      </c>
      <c r="C79" s="10" t="s">
        <v>366</v>
      </c>
      <c r="D79" s="10" t="s">
        <v>335</v>
      </c>
      <c r="E79" s="10" t="str">
        <f>IFERROR((VLOOKUP(A79, 'Schedule 17 Hours'!A:F, 3, FALSE)), "")</f>
        <v>0600-2000</v>
      </c>
      <c r="F79" s="36" t="s">
        <v>601</v>
      </c>
      <c r="G79" s="10">
        <v>2000</v>
      </c>
      <c r="H79" s="10" t="s">
        <v>584</v>
      </c>
      <c r="I79" s="10" t="str">
        <f t="shared" si="16"/>
        <v>0600</v>
      </c>
      <c r="J79" s="44" t="str">
        <f t="shared" si="17"/>
        <v>06:33</v>
      </c>
      <c r="K79" s="10" t="s">
        <v>560</v>
      </c>
      <c r="L79" s="26"/>
    </row>
    <row r="80" spans="1:12" s="7" customFormat="1" ht="26" customHeight="1" x14ac:dyDescent="0.25">
      <c r="A80" s="12" t="s">
        <v>107</v>
      </c>
      <c r="B80" s="10" t="s">
        <v>490</v>
      </c>
      <c r="C80" s="10" t="s">
        <v>416</v>
      </c>
      <c r="D80" s="10" t="s">
        <v>335</v>
      </c>
      <c r="E80" s="10" t="str">
        <f>IFERROR((VLOOKUP(A80, 'Schedule 17 Hours'!A:F, 3, FALSE)), "")</f>
        <v>0600-2000</v>
      </c>
      <c r="F80" s="36" t="s">
        <v>601</v>
      </c>
      <c r="G80" s="10">
        <v>2000</v>
      </c>
      <c r="H80" s="10" t="s">
        <v>584</v>
      </c>
      <c r="I80" s="43" t="str">
        <f t="shared" si="16"/>
        <v>0600</v>
      </c>
      <c r="J80" s="44" t="str">
        <f t="shared" si="17"/>
        <v>06:40</v>
      </c>
      <c r="K80" s="10" t="s">
        <v>560</v>
      </c>
      <c r="L80" s="26"/>
    </row>
    <row r="81" spans="1:12" s="7" customFormat="1" ht="26" customHeight="1" x14ac:dyDescent="0.25">
      <c r="A81" s="12" t="s">
        <v>192</v>
      </c>
      <c r="B81" s="10" t="s">
        <v>577</v>
      </c>
      <c r="C81" s="10" t="s">
        <v>371</v>
      </c>
      <c r="D81" s="10" t="s">
        <v>335</v>
      </c>
      <c r="E81" s="10" t="str">
        <f>IFERROR((VLOOKUP(A81, 'Schedule 17 Hours'!A:F, 3, FALSE)), "")</f>
        <v>0600-1100</v>
      </c>
      <c r="F81" s="10" t="s">
        <v>601</v>
      </c>
      <c r="G81" s="10">
        <v>1100</v>
      </c>
      <c r="H81" s="10" t="s">
        <v>584</v>
      </c>
      <c r="I81" s="10" t="str">
        <f t="shared" si="16"/>
        <v>0600</v>
      </c>
      <c r="J81" s="44" t="str">
        <f t="shared" si="17"/>
        <v>07:51</v>
      </c>
      <c r="K81" s="10" t="s">
        <v>560</v>
      </c>
      <c r="L81" s="26"/>
    </row>
    <row r="82" spans="1:12" ht="26" customHeight="1" x14ac:dyDescent="0.25">
      <c r="H82" s="8"/>
    </row>
  </sheetData>
  <sortState xmlns:xlrd2="http://schemas.microsoft.com/office/spreadsheetml/2017/richdata2" ref="A3:K81">
    <sortCondition descending="1" ref="H3:H81"/>
    <sortCondition ref="A3:A81"/>
  </sortState>
  <phoneticPr fontId="2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5223A03E40F143AB769B5549A3027E" ma:contentTypeVersion="14" ma:contentTypeDescription="Create a new document." ma:contentTypeScope="" ma:versionID="67da0fa6c21c9be48ab0ac58ce16a448">
  <xsd:schema xmlns:xsd="http://www.w3.org/2001/XMLSchema" xmlns:xs="http://www.w3.org/2001/XMLSchema" xmlns:p="http://schemas.microsoft.com/office/2006/metadata/properties" xmlns:ns2="318b6444-9e34-4fa4-9721-36a3535a6761" xmlns:ns3="4b03c193-4ba6-4557-89a6-6c7ad78a18d6" targetNamespace="http://schemas.microsoft.com/office/2006/metadata/properties" ma:root="true" ma:fieldsID="d0d509a1cdcadda3f7925e1ccd9fee98" ns2:_="" ns3:_="">
    <xsd:import namespace="318b6444-9e34-4fa4-9721-36a3535a6761"/>
    <xsd:import namespace="4b03c193-4ba6-4557-89a6-6c7ad78a18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b6444-9e34-4fa4-9721-36a3535a67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471b3167-5191-4566-a8fb-65703ce9d7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3c193-4ba6-4557-89a6-6c7ad78a18d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eb585d6-b830-4d1b-9e18-37e48e717969}" ma:internalName="TaxCatchAll" ma:showField="CatchAllData" ma:web="4b03c193-4ba6-4557-89a6-6c7ad78a18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b03c193-4ba6-4557-89a6-6c7ad78a18d6"/>
    <lcf76f155ced4ddcb4097134ff3c332f xmlns="318b6444-9e34-4fa4-9721-36a3535a676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0DAFCA-48C0-42B6-BA94-281FC8C3E5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E5E77C-78AA-42EF-AD28-6BE062A5D6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8b6444-9e34-4fa4-9721-36a3535a6761"/>
    <ds:schemaRef ds:uri="4b03c193-4ba6-4557-89a6-6c7ad78a18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42B075-178A-4365-A698-990849F06114}">
  <ds:schemaRefs>
    <ds:schemaRef ds:uri="http://purl.org/dc/dcmitype/"/>
    <ds:schemaRef ds:uri="4b03c193-4ba6-4557-89a6-6c7ad78a18d6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318b6444-9e34-4fa4-9721-36a3535a676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GUIDANCE</vt:lpstr>
      <vt:lpstr>Schedule 17 Hours</vt:lpstr>
      <vt:lpstr>Tues 24th Dec Christmas Eve</vt:lpstr>
      <vt:lpstr>Friday 27th Dec</vt:lpstr>
      <vt:lpstr>Wed NYD</vt:lpstr>
    </vt:vector>
  </TitlesOfParts>
  <Company>London Midland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peter.limbert</dc:creator>
  <cp:lastModifiedBy>Dana Quist-Kyei</cp:lastModifiedBy>
  <cp:lastPrinted>2013-02-26T09:26:29Z</cp:lastPrinted>
  <dcterms:created xsi:type="dcterms:W3CDTF">2013-02-17T11:17:32Z</dcterms:created>
  <dcterms:modified xsi:type="dcterms:W3CDTF">2024-12-18T11:25:30Z</dcterms:modified>
</cp:coreProperties>
</file>